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25" windowWidth="11295" windowHeight="6630" tabRatio="697" firstSheet="2" activeTab="2"/>
  </bookViews>
  <sheets>
    <sheet name="Девушки" sheetId="1" state="hidden" r:id="rId1"/>
    <sheet name="Юноши" sheetId="2" state="hidden" r:id="rId2"/>
    <sheet name="Протокол" sheetId="6" r:id="rId3"/>
  </sheets>
  <definedNames>
    <definedName name="_xlnm._FilterDatabase" localSheetId="2" hidden="1">Протокол!$C$7:$D$240</definedName>
    <definedName name="_xlnm.Print_Area" localSheetId="0">Девушки!$A$1:$BO$91</definedName>
  </definedNames>
  <calcPr calcId="124519"/>
</workbook>
</file>

<file path=xl/calcChain.xml><?xml version="1.0" encoding="utf-8"?>
<calcChain xmlns="http://schemas.openxmlformats.org/spreadsheetml/2006/main">
  <c r="F8" i="6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4"/>
  <c r="H175"/>
  <c r="H179"/>
  <c r="H183"/>
  <c r="H197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8"/>
  <c r="J8" l="1"/>
  <c r="L14" l="1"/>
  <c r="L17"/>
  <c r="L19"/>
  <c r="L24"/>
  <c r="L27"/>
  <c r="L28"/>
  <c r="L31"/>
  <c r="L35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10"/>
  <c r="L11"/>
  <c r="F233" l="1"/>
  <c r="P233"/>
  <c r="F234"/>
  <c r="J234"/>
  <c r="P234"/>
  <c r="T234"/>
  <c r="X234"/>
  <c r="F235"/>
  <c r="P235"/>
  <c r="X235"/>
  <c r="F236"/>
  <c r="J236"/>
  <c r="P236"/>
  <c r="T236"/>
  <c r="X236"/>
  <c r="F237"/>
  <c r="P237"/>
  <c r="X237"/>
  <c r="F238"/>
  <c r="J238"/>
  <c r="P238"/>
  <c r="T238"/>
  <c r="X238"/>
  <c r="F239"/>
  <c r="P239"/>
  <c r="X239"/>
  <c r="F240"/>
  <c r="J240"/>
  <c r="P240"/>
  <c r="T240"/>
  <c r="X240"/>
  <c r="X233" l="1"/>
  <c r="T239"/>
  <c r="J239"/>
  <c r="T237"/>
  <c r="J237"/>
  <c r="T235"/>
  <c r="J235"/>
  <c r="T233"/>
  <c r="J233"/>
  <c r="V240"/>
  <c r="R240"/>
  <c r="N240"/>
  <c r="V239"/>
  <c r="R239"/>
  <c r="N239"/>
  <c r="V238"/>
  <c r="R238"/>
  <c r="N238"/>
  <c r="V237"/>
  <c r="R237"/>
  <c r="N237"/>
  <c r="V236"/>
  <c r="R236"/>
  <c r="N236"/>
  <c r="V235"/>
  <c r="R235"/>
  <c r="N235"/>
  <c r="V234"/>
  <c r="R234"/>
  <c r="N234"/>
  <c r="V233"/>
  <c r="R233"/>
  <c r="N233"/>
  <c r="Y238" l="1"/>
  <c r="Y240"/>
  <c r="Y234"/>
  <c r="Y236"/>
  <c r="Y233"/>
  <c r="Y235"/>
  <c r="Y237"/>
  <c r="Y239"/>
  <c r="F199"/>
  <c r="N199"/>
  <c r="R199"/>
  <c r="X199"/>
  <c r="F200"/>
  <c r="J200"/>
  <c r="N200"/>
  <c r="P200"/>
  <c r="R200"/>
  <c r="T200"/>
  <c r="V200"/>
  <c r="X200"/>
  <c r="F201"/>
  <c r="P201" s="1"/>
  <c r="N201"/>
  <c r="R201"/>
  <c r="X201"/>
  <c r="F202"/>
  <c r="P202" s="1"/>
  <c r="N202"/>
  <c r="R202"/>
  <c r="X202"/>
  <c r="F203"/>
  <c r="P203" s="1"/>
  <c r="N203"/>
  <c r="R203"/>
  <c r="X203"/>
  <c r="F204"/>
  <c r="P204" s="1"/>
  <c r="J204"/>
  <c r="N204"/>
  <c r="R204"/>
  <c r="T204"/>
  <c r="V204"/>
  <c r="X204"/>
  <c r="F205"/>
  <c r="P205" s="1"/>
  <c r="J205"/>
  <c r="N205"/>
  <c r="R205"/>
  <c r="T205"/>
  <c r="V205"/>
  <c r="X205"/>
  <c r="F206"/>
  <c r="P206" s="1"/>
  <c r="J206"/>
  <c r="N206"/>
  <c r="R206"/>
  <c r="T206"/>
  <c r="V206"/>
  <c r="X206"/>
  <c r="F207"/>
  <c r="P207" s="1"/>
  <c r="N207"/>
  <c r="R207"/>
  <c r="X207"/>
  <c r="F208"/>
  <c r="P208" s="1"/>
  <c r="N208"/>
  <c r="R208"/>
  <c r="X208"/>
  <c r="F209"/>
  <c r="P209" s="1"/>
  <c r="N209"/>
  <c r="R209"/>
  <c r="X209"/>
  <c r="F210"/>
  <c r="P210" s="1"/>
  <c r="J210"/>
  <c r="N210"/>
  <c r="R210"/>
  <c r="T210"/>
  <c r="V210"/>
  <c r="X210"/>
  <c r="F211"/>
  <c r="P211" s="1"/>
  <c r="J211"/>
  <c r="N211"/>
  <c r="R211"/>
  <c r="T211"/>
  <c r="X211"/>
  <c r="F212"/>
  <c r="P212" s="1"/>
  <c r="N212"/>
  <c r="R212"/>
  <c r="X212"/>
  <c r="F213"/>
  <c r="P213" s="1"/>
  <c r="J213"/>
  <c r="N213"/>
  <c r="R213"/>
  <c r="T213"/>
  <c r="X213"/>
  <c r="F214"/>
  <c r="P214" s="1"/>
  <c r="J214"/>
  <c r="N214"/>
  <c r="R214"/>
  <c r="T214"/>
  <c r="X214"/>
  <c r="F215"/>
  <c r="P215" s="1"/>
  <c r="J215"/>
  <c r="N215"/>
  <c r="R215"/>
  <c r="T215"/>
  <c r="X215"/>
  <c r="F216"/>
  <c r="P216" s="1"/>
  <c r="N216"/>
  <c r="R216"/>
  <c r="X216"/>
  <c r="F217"/>
  <c r="P217" s="1"/>
  <c r="N217"/>
  <c r="R217"/>
  <c r="X217"/>
  <c r="F218"/>
  <c r="J218" s="1"/>
  <c r="N218"/>
  <c r="P218"/>
  <c r="R218"/>
  <c r="T218"/>
  <c r="X218"/>
  <c r="F219"/>
  <c r="P219" s="1"/>
  <c r="N219"/>
  <c r="R219"/>
  <c r="X219"/>
  <c r="F220"/>
  <c r="J220" s="1"/>
  <c r="N220"/>
  <c r="P220"/>
  <c r="R220"/>
  <c r="V220"/>
  <c r="X220"/>
  <c r="F221"/>
  <c r="P221" s="1"/>
  <c r="N221"/>
  <c r="R221"/>
  <c r="X221"/>
  <c r="F222"/>
  <c r="P222" s="1"/>
  <c r="N222"/>
  <c r="R222"/>
  <c r="X222"/>
  <c r="F223"/>
  <c r="P223" s="1"/>
  <c r="N223"/>
  <c r="R223"/>
  <c r="X223"/>
  <c r="F224"/>
  <c r="P224" s="1"/>
  <c r="N224"/>
  <c r="R224"/>
  <c r="X224"/>
  <c r="F225"/>
  <c r="J225"/>
  <c r="N225"/>
  <c r="P225"/>
  <c r="R225"/>
  <c r="T225"/>
  <c r="V225"/>
  <c r="X225"/>
  <c r="F226"/>
  <c r="J226"/>
  <c r="N226"/>
  <c r="P226"/>
  <c r="R226"/>
  <c r="T226"/>
  <c r="V226"/>
  <c r="X226"/>
  <c r="F227"/>
  <c r="J227"/>
  <c r="N227"/>
  <c r="P227"/>
  <c r="R227"/>
  <c r="T227"/>
  <c r="V227"/>
  <c r="X227"/>
  <c r="F228"/>
  <c r="J228"/>
  <c r="N228"/>
  <c r="P228"/>
  <c r="R228"/>
  <c r="T228"/>
  <c r="V228"/>
  <c r="X228"/>
  <c r="F229"/>
  <c r="J229"/>
  <c r="N229"/>
  <c r="P229"/>
  <c r="R229"/>
  <c r="T229"/>
  <c r="V229"/>
  <c r="X229"/>
  <c r="F230"/>
  <c r="J230"/>
  <c r="N230"/>
  <c r="P230"/>
  <c r="R230"/>
  <c r="T230"/>
  <c r="V230"/>
  <c r="X230"/>
  <c r="F231"/>
  <c r="J231"/>
  <c r="N231"/>
  <c r="P231"/>
  <c r="R231"/>
  <c r="T231"/>
  <c r="V231"/>
  <c r="X231"/>
  <c r="F232"/>
  <c r="J232"/>
  <c r="N232"/>
  <c r="P232"/>
  <c r="R232"/>
  <c r="T232"/>
  <c r="V232"/>
  <c r="X232"/>
  <c r="P199" l="1"/>
  <c r="H199"/>
  <c r="T199"/>
  <c r="V199"/>
  <c r="J199"/>
  <c r="Y210"/>
  <c r="Y205"/>
  <c r="Y232"/>
  <c r="Y231"/>
  <c r="Y230"/>
  <c r="Y229"/>
  <c r="Y228"/>
  <c r="Y227"/>
  <c r="Y226"/>
  <c r="Y225"/>
  <c r="Y206"/>
  <c r="Y204"/>
  <c r="Y200"/>
  <c r="V201"/>
  <c r="V217"/>
  <c r="V211"/>
  <c r="Y211" s="1"/>
  <c r="T201"/>
  <c r="V209"/>
  <c r="V202"/>
  <c r="V222"/>
  <c r="V215"/>
  <c r="Y215" s="1"/>
  <c r="V224"/>
  <c r="V219"/>
  <c r="V216"/>
  <c r="V213"/>
  <c r="Y213" s="1"/>
  <c r="V207"/>
  <c r="V203"/>
  <c r="T202"/>
  <c r="V223"/>
  <c r="V221"/>
  <c r="V218"/>
  <c r="Y218" s="1"/>
  <c r="T217"/>
  <c r="T216"/>
  <c r="V214"/>
  <c r="Y214" s="1"/>
  <c r="V212"/>
  <c r="V208"/>
  <c r="T203"/>
  <c r="T224"/>
  <c r="T223"/>
  <c r="T222"/>
  <c r="T221"/>
  <c r="T220"/>
  <c r="Y220" s="1"/>
  <c r="T219"/>
  <c r="T212"/>
  <c r="T209"/>
  <c r="T208"/>
  <c r="T207"/>
  <c r="J216"/>
  <c r="J212"/>
  <c r="J222"/>
  <c r="Y222" s="1"/>
  <c r="J207"/>
  <c r="J203"/>
  <c r="J224"/>
  <c r="J219"/>
  <c r="J209"/>
  <c r="J201"/>
  <c r="J223"/>
  <c r="Y223" s="1"/>
  <c r="J221"/>
  <c r="J217"/>
  <c r="J208"/>
  <c r="Y208" s="1"/>
  <c r="J202"/>
  <c r="F114"/>
  <c r="P114" s="1"/>
  <c r="N114"/>
  <c r="R114"/>
  <c r="T114"/>
  <c r="V114"/>
  <c r="X114"/>
  <c r="F115"/>
  <c r="P115" s="1"/>
  <c r="N115"/>
  <c r="R115"/>
  <c r="T115"/>
  <c r="V115"/>
  <c r="X115"/>
  <c r="F116"/>
  <c r="P116" s="1"/>
  <c r="J116"/>
  <c r="N116"/>
  <c r="R116"/>
  <c r="T116"/>
  <c r="V116"/>
  <c r="X116"/>
  <c r="F117"/>
  <c r="P117" s="1"/>
  <c r="N117"/>
  <c r="R117"/>
  <c r="T117"/>
  <c r="V117"/>
  <c r="X117"/>
  <c r="F118"/>
  <c r="P118" s="1"/>
  <c r="N118"/>
  <c r="R118"/>
  <c r="T118"/>
  <c r="V118"/>
  <c r="X118"/>
  <c r="F119"/>
  <c r="P119" s="1"/>
  <c r="N119"/>
  <c r="R119"/>
  <c r="T119"/>
  <c r="V119"/>
  <c r="X119"/>
  <c r="F120"/>
  <c r="P120" s="1"/>
  <c r="N120"/>
  <c r="R120"/>
  <c r="T120"/>
  <c r="V120"/>
  <c r="X120"/>
  <c r="F121"/>
  <c r="P121" s="1"/>
  <c r="J121"/>
  <c r="N121"/>
  <c r="R121"/>
  <c r="T121"/>
  <c r="V121"/>
  <c r="X121"/>
  <c r="F122"/>
  <c r="P122" s="1"/>
  <c r="N122"/>
  <c r="R122"/>
  <c r="T122"/>
  <c r="V122"/>
  <c r="X122"/>
  <c r="F123"/>
  <c r="P123" s="1"/>
  <c r="N123"/>
  <c r="R123"/>
  <c r="T123"/>
  <c r="V123"/>
  <c r="X123"/>
  <c r="F124"/>
  <c r="P124" s="1"/>
  <c r="N124"/>
  <c r="R124"/>
  <c r="T124"/>
  <c r="V124"/>
  <c r="X124"/>
  <c r="F125"/>
  <c r="P125" s="1"/>
  <c r="N125"/>
  <c r="R125"/>
  <c r="T125"/>
  <c r="V125"/>
  <c r="X125"/>
  <c r="F126"/>
  <c r="P126" s="1"/>
  <c r="N126"/>
  <c r="R126"/>
  <c r="T126"/>
  <c r="V126"/>
  <c r="X126"/>
  <c r="F127"/>
  <c r="P127" s="1"/>
  <c r="N127"/>
  <c r="R127"/>
  <c r="T127"/>
  <c r="V127"/>
  <c r="X127"/>
  <c r="F128"/>
  <c r="P128" s="1"/>
  <c r="N128"/>
  <c r="R128"/>
  <c r="T128"/>
  <c r="V128"/>
  <c r="X128"/>
  <c r="F129"/>
  <c r="P129" s="1"/>
  <c r="J129"/>
  <c r="N129"/>
  <c r="R129"/>
  <c r="T129"/>
  <c r="X129"/>
  <c r="F130"/>
  <c r="P130" s="1"/>
  <c r="N130"/>
  <c r="R130"/>
  <c r="T130"/>
  <c r="V130"/>
  <c r="X130"/>
  <c r="F131"/>
  <c r="P131" s="1"/>
  <c r="N131"/>
  <c r="R131"/>
  <c r="T131"/>
  <c r="V131"/>
  <c r="X131"/>
  <c r="F132"/>
  <c r="P132" s="1"/>
  <c r="N132"/>
  <c r="R132"/>
  <c r="T132"/>
  <c r="V132"/>
  <c r="X132"/>
  <c r="F133"/>
  <c r="P133" s="1"/>
  <c r="N133"/>
  <c r="R133"/>
  <c r="T133"/>
  <c r="V133"/>
  <c r="X133"/>
  <c r="F134"/>
  <c r="P134" s="1"/>
  <c r="N134"/>
  <c r="R134"/>
  <c r="T134"/>
  <c r="V134"/>
  <c r="X134"/>
  <c r="F135"/>
  <c r="P135" s="1"/>
  <c r="N135"/>
  <c r="R135"/>
  <c r="T135"/>
  <c r="V135"/>
  <c r="X135"/>
  <c r="F136"/>
  <c r="P136" s="1"/>
  <c r="N136"/>
  <c r="R136"/>
  <c r="T136"/>
  <c r="V136"/>
  <c r="X136"/>
  <c r="F137"/>
  <c r="P137" s="1"/>
  <c r="N137"/>
  <c r="R137"/>
  <c r="T137"/>
  <c r="V137"/>
  <c r="X137"/>
  <c r="F138"/>
  <c r="P138" s="1"/>
  <c r="N138"/>
  <c r="R138"/>
  <c r="T138"/>
  <c r="V138"/>
  <c r="X138"/>
  <c r="F139"/>
  <c r="P139" s="1"/>
  <c r="J139"/>
  <c r="N139"/>
  <c r="R139"/>
  <c r="T139"/>
  <c r="V139"/>
  <c r="X139"/>
  <c r="F140"/>
  <c r="P140" s="1"/>
  <c r="J140"/>
  <c r="N140"/>
  <c r="R140"/>
  <c r="T140"/>
  <c r="V140"/>
  <c r="X140"/>
  <c r="F141"/>
  <c r="P141" s="1"/>
  <c r="N141"/>
  <c r="R141"/>
  <c r="T141"/>
  <c r="V141"/>
  <c r="X141"/>
  <c r="F142"/>
  <c r="P142" s="1"/>
  <c r="N142"/>
  <c r="R142"/>
  <c r="T142"/>
  <c r="V142"/>
  <c r="X142"/>
  <c r="F143"/>
  <c r="J143"/>
  <c r="N143"/>
  <c r="P143"/>
  <c r="R143"/>
  <c r="T143"/>
  <c r="V143"/>
  <c r="X143"/>
  <c r="F144"/>
  <c r="P144" s="1"/>
  <c r="N144"/>
  <c r="R144"/>
  <c r="T144"/>
  <c r="V144"/>
  <c r="X144"/>
  <c r="F145"/>
  <c r="P145" s="1"/>
  <c r="N145"/>
  <c r="R145"/>
  <c r="T145"/>
  <c r="V145"/>
  <c r="X145"/>
  <c r="F146"/>
  <c r="P146" s="1"/>
  <c r="N146"/>
  <c r="R146"/>
  <c r="T146"/>
  <c r="V146"/>
  <c r="X146"/>
  <c r="F147"/>
  <c r="P147" s="1"/>
  <c r="N147"/>
  <c r="R147"/>
  <c r="T147"/>
  <c r="X147"/>
  <c r="F148"/>
  <c r="P148" s="1"/>
  <c r="J148"/>
  <c r="N148"/>
  <c r="R148"/>
  <c r="T148"/>
  <c r="V148"/>
  <c r="X148"/>
  <c r="F149"/>
  <c r="P149" s="1"/>
  <c r="N149"/>
  <c r="R149"/>
  <c r="T149"/>
  <c r="V149"/>
  <c r="X149"/>
  <c r="F150"/>
  <c r="P150" s="1"/>
  <c r="N150"/>
  <c r="R150"/>
  <c r="T150"/>
  <c r="V150"/>
  <c r="X150"/>
  <c r="F151"/>
  <c r="P151" s="1"/>
  <c r="J151"/>
  <c r="N151"/>
  <c r="R151"/>
  <c r="T151"/>
  <c r="V151"/>
  <c r="X151"/>
  <c r="F152"/>
  <c r="P152" s="1"/>
  <c r="N152"/>
  <c r="R152"/>
  <c r="T152"/>
  <c r="V152"/>
  <c r="X152"/>
  <c r="F153"/>
  <c r="P153" s="1"/>
  <c r="J153"/>
  <c r="N153"/>
  <c r="R153"/>
  <c r="T153"/>
  <c r="V153"/>
  <c r="X153"/>
  <c r="F154"/>
  <c r="P154" s="1"/>
  <c r="N154"/>
  <c r="R154"/>
  <c r="T154"/>
  <c r="V154"/>
  <c r="X154"/>
  <c r="F155"/>
  <c r="P155" s="1"/>
  <c r="J155"/>
  <c r="N155"/>
  <c r="R155"/>
  <c r="T155"/>
  <c r="V155"/>
  <c r="X155"/>
  <c r="F156"/>
  <c r="P156" s="1"/>
  <c r="J156"/>
  <c r="N156"/>
  <c r="R156"/>
  <c r="T156"/>
  <c r="V156"/>
  <c r="X156"/>
  <c r="F157"/>
  <c r="P157" s="1"/>
  <c r="J157"/>
  <c r="N157"/>
  <c r="R157"/>
  <c r="T157"/>
  <c r="V157"/>
  <c r="X157"/>
  <c r="F158"/>
  <c r="P158" s="1"/>
  <c r="N158"/>
  <c r="R158"/>
  <c r="T158"/>
  <c r="V158"/>
  <c r="X158"/>
  <c r="F159"/>
  <c r="P159" s="1"/>
  <c r="J159"/>
  <c r="N159"/>
  <c r="R159"/>
  <c r="T159"/>
  <c r="X159"/>
  <c r="F160"/>
  <c r="P160" s="1"/>
  <c r="N160"/>
  <c r="R160"/>
  <c r="T160"/>
  <c r="V160"/>
  <c r="X160"/>
  <c r="F161"/>
  <c r="P161" s="1"/>
  <c r="N161"/>
  <c r="R161"/>
  <c r="T161"/>
  <c r="X161"/>
  <c r="F162"/>
  <c r="P162" s="1"/>
  <c r="N162"/>
  <c r="R162"/>
  <c r="T162"/>
  <c r="V162"/>
  <c r="X162"/>
  <c r="F163"/>
  <c r="P163" s="1"/>
  <c r="N163"/>
  <c r="R163"/>
  <c r="T163"/>
  <c r="V163"/>
  <c r="X163"/>
  <c r="F164"/>
  <c r="P164" s="1"/>
  <c r="N164"/>
  <c r="R164"/>
  <c r="T164"/>
  <c r="V164"/>
  <c r="X164"/>
  <c r="F165"/>
  <c r="P165" s="1"/>
  <c r="N165"/>
  <c r="R165"/>
  <c r="T165"/>
  <c r="V165"/>
  <c r="X165"/>
  <c r="F166"/>
  <c r="P166" s="1"/>
  <c r="N166"/>
  <c r="R166"/>
  <c r="T166"/>
  <c r="V166"/>
  <c r="X166"/>
  <c r="F167"/>
  <c r="P167" s="1"/>
  <c r="N167"/>
  <c r="R167"/>
  <c r="T167"/>
  <c r="V167"/>
  <c r="X167"/>
  <c r="F168"/>
  <c r="P168" s="1"/>
  <c r="N168"/>
  <c r="R168"/>
  <c r="T168"/>
  <c r="V168"/>
  <c r="X168"/>
  <c r="F169"/>
  <c r="P169" s="1"/>
  <c r="N169"/>
  <c r="R169"/>
  <c r="T169"/>
  <c r="V169"/>
  <c r="X169"/>
  <c r="F170"/>
  <c r="P170" s="1"/>
  <c r="N170"/>
  <c r="R170"/>
  <c r="T170"/>
  <c r="V170"/>
  <c r="X170"/>
  <c r="F171"/>
  <c r="P171" s="1"/>
  <c r="N171"/>
  <c r="R171"/>
  <c r="T171"/>
  <c r="V171"/>
  <c r="X171"/>
  <c r="F172"/>
  <c r="P172" s="1"/>
  <c r="N172"/>
  <c r="R172"/>
  <c r="T172"/>
  <c r="V172"/>
  <c r="X172"/>
  <c r="F173"/>
  <c r="J173"/>
  <c r="N173"/>
  <c r="R173"/>
  <c r="T173"/>
  <c r="V173"/>
  <c r="X173"/>
  <c r="F174"/>
  <c r="J174"/>
  <c r="N174"/>
  <c r="P174"/>
  <c r="R174"/>
  <c r="T174"/>
  <c r="V174"/>
  <c r="X174"/>
  <c r="F175"/>
  <c r="J175"/>
  <c r="N175"/>
  <c r="P175"/>
  <c r="R175"/>
  <c r="T175"/>
  <c r="V175"/>
  <c r="X175"/>
  <c r="F176"/>
  <c r="J176"/>
  <c r="N176"/>
  <c r="R176"/>
  <c r="T176"/>
  <c r="V176"/>
  <c r="X176"/>
  <c r="F177"/>
  <c r="J177"/>
  <c r="N177"/>
  <c r="R177"/>
  <c r="T177"/>
  <c r="V177"/>
  <c r="X177"/>
  <c r="F178"/>
  <c r="N178"/>
  <c r="R178"/>
  <c r="X178"/>
  <c r="F179"/>
  <c r="P179" s="1"/>
  <c r="J179"/>
  <c r="N179"/>
  <c r="R179"/>
  <c r="T179"/>
  <c r="X179"/>
  <c r="F180"/>
  <c r="H180" s="1"/>
  <c r="J180"/>
  <c r="N180"/>
  <c r="P180"/>
  <c r="R180"/>
  <c r="T180"/>
  <c r="V180"/>
  <c r="X180"/>
  <c r="F181"/>
  <c r="N181"/>
  <c r="R181"/>
  <c r="X181"/>
  <c r="F182"/>
  <c r="N182"/>
  <c r="R182"/>
  <c r="T182"/>
  <c r="V182"/>
  <c r="X182"/>
  <c r="F183"/>
  <c r="J183"/>
  <c r="N183"/>
  <c r="P183"/>
  <c r="R183"/>
  <c r="T183"/>
  <c r="V183"/>
  <c r="X183"/>
  <c r="F184"/>
  <c r="N184"/>
  <c r="R184"/>
  <c r="X184"/>
  <c r="F185"/>
  <c r="J185"/>
  <c r="N185"/>
  <c r="R185"/>
  <c r="T185"/>
  <c r="X185"/>
  <c r="F186"/>
  <c r="N186"/>
  <c r="R186"/>
  <c r="X186"/>
  <c r="F187"/>
  <c r="N187"/>
  <c r="R187"/>
  <c r="T187"/>
  <c r="X187"/>
  <c r="F188"/>
  <c r="N188"/>
  <c r="R188"/>
  <c r="X188"/>
  <c r="F189"/>
  <c r="N189"/>
  <c r="R189"/>
  <c r="X189"/>
  <c r="F190"/>
  <c r="N190"/>
  <c r="P190"/>
  <c r="R190"/>
  <c r="V190"/>
  <c r="X190"/>
  <c r="F191"/>
  <c r="N191"/>
  <c r="R191"/>
  <c r="X191"/>
  <c r="F192"/>
  <c r="J192"/>
  <c r="N192"/>
  <c r="R192"/>
  <c r="T192"/>
  <c r="V192"/>
  <c r="X192"/>
  <c r="F193"/>
  <c r="N193"/>
  <c r="R193"/>
  <c r="X193"/>
  <c r="F194"/>
  <c r="N194"/>
  <c r="R194"/>
  <c r="X194"/>
  <c r="F195"/>
  <c r="N195"/>
  <c r="R195"/>
  <c r="X195"/>
  <c r="F196"/>
  <c r="N196"/>
  <c r="R196"/>
  <c r="X196"/>
  <c r="F197"/>
  <c r="J197"/>
  <c r="N197"/>
  <c r="P197"/>
  <c r="R197"/>
  <c r="T197"/>
  <c r="V197"/>
  <c r="X197"/>
  <c r="F198"/>
  <c r="N198"/>
  <c r="R198"/>
  <c r="X198"/>
  <c r="F111"/>
  <c r="P111" s="1"/>
  <c r="N111"/>
  <c r="R111"/>
  <c r="T111"/>
  <c r="V111"/>
  <c r="X111"/>
  <c r="F112"/>
  <c r="P112" s="1"/>
  <c r="N112"/>
  <c r="R112"/>
  <c r="T112"/>
  <c r="V112"/>
  <c r="X112"/>
  <c r="F113"/>
  <c r="P113" s="1"/>
  <c r="N113"/>
  <c r="R113"/>
  <c r="T113"/>
  <c r="V113"/>
  <c r="X113"/>
  <c r="Y202" l="1"/>
  <c r="Y217"/>
  <c r="Y209"/>
  <c r="Y224"/>
  <c r="Y207"/>
  <c r="V147"/>
  <c r="Y221"/>
  <c r="Y201"/>
  <c r="Y219"/>
  <c r="Y203"/>
  <c r="Y216"/>
  <c r="Y199"/>
  <c r="P195"/>
  <c r="H195"/>
  <c r="P194"/>
  <c r="H194"/>
  <c r="P182"/>
  <c r="H182"/>
  <c r="P181"/>
  <c r="H181"/>
  <c r="P178"/>
  <c r="H178"/>
  <c r="P196"/>
  <c r="H196"/>
  <c r="P193"/>
  <c r="H193"/>
  <c r="P187"/>
  <c r="H187"/>
  <c r="P185"/>
  <c r="H185"/>
  <c r="P184"/>
  <c r="H184"/>
  <c r="P176"/>
  <c r="H176"/>
  <c r="P198"/>
  <c r="H198"/>
  <c r="T196"/>
  <c r="P192"/>
  <c r="H192"/>
  <c r="P191"/>
  <c r="H191"/>
  <c r="J190"/>
  <c r="H190"/>
  <c r="P189"/>
  <c r="H189"/>
  <c r="P188"/>
  <c r="H188"/>
  <c r="P177"/>
  <c r="H177"/>
  <c r="P173"/>
  <c r="H173"/>
  <c r="V196"/>
  <c r="J196"/>
  <c r="V187"/>
  <c r="J187"/>
  <c r="T194"/>
  <c r="T189"/>
  <c r="P186"/>
  <c r="H186"/>
  <c r="J182"/>
  <c r="V194"/>
  <c r="J194"/>
  <c r="Y194" s="1"/>
  <c r="V189"/>
  <c r="J189"/>
  <c r="V185"/>
  <c r="V179"/>
  <c r="Y179" s="1"/>
  <c r="T198"/>
  <c r="T195"/>
  <c r="T193"/>
  <c r="T191"/>
  <c r="T188"/>
  <c r="T186"/>
  <c r="T184"/>
  <c r="T181"/>
  <c r="T178"/>
  <c r="V198"/>
  <c r="J198"/>
  <c r="V195"/>
  <c r="J195"/>
  <c r="V193"/>
  <c r="Y193" s="1"/>
  <c r="J193"/>
  <c r="V191"/>
  <c r="J191"/>
  <c r="T190"/>
  <c r="V188"/>
  <c r="J188"/>
  <c r="V186"/>
  <c r="J186"/>
  <c r="V184"/>
  <c r="J184"/>
  <c r="V181"/>
  <c r="J181"/>
  <c r="V178"/>
  <c r="J178"/>
  <c r="V161"/>
  <c r="J161"/>
  <c r="V159"/>
  <c r="Y159" s="1"/>
  <c r="Y197"/>
  <c r="Y175"/>
  <c r="Y174"/>
  <c r="Y157"/>
  <c r="Y155"/>
  <c r="Y151"/>
  <c r="Y140"/>
  <c r="Y121"/>
  <c r="Y212"/>
  <c r="Y183"/>
  <c r="Y180"/>
  <c r="Y176"/>
  <c r="Y185"/>
  <c r="Y173"/>
  <c r="Y156"/>
  <c r="Y153"/>
  <c r="Y148"/>
  <c r="Y143"/>
  <c r="Y139"/>
  <c r="Y116"/>
  <c r="V129"/>
  <c r="Y129" s="1"/>
  <c r="J169"/>
  <c r="Y169" s="1"/>
  <c r="J111"/>
  <c r="Y111" s="1"/>
  <c r="J165"/>
  <c r="Y165" s="1"/>
  <c r="J149"/>
  <c r="Y149" s="1"/>
  <c r="J147"/>
  <c r="Y147" s="1"/>
  <c r="J171"/>
  <c r="Y171" s="1"/>
  <c r="J167"/>
  <c r="Y167" s="1"/>
  <c r="J163"/>
  <c r="Y163" s="1"/>
  <c r="J154"/>
  <c r="Y154" s="1"/>
  <c r="J152"/>
  <c r="Y152" s="1"/>
  <c r="J150"/>
  <c r="Y150" s="1"/>
  <c r="J146"/>
  <c r="Y146" s="1"/>
  <c r="J172"/>
  <c r="Y172" s="1"/>
  <c r="J170"/>
  <c r="Y170" s="1"/>
  <c r="J168"/>
  <c r="Y168" s="1"/>
  <c r="J166"/>
  <c r="Y166" s="1"/>
  <c r="J164"/>
  <c r="Y164" s="1"/>
  <c r="J162"/>
  <c r="Y162" s="1"/>
  <c r="J160"/>
  <c r="Y160" s="1"/>
  <c r="J158"/>
  <c r="Y158" s="1"/>
  <c r="J117"/>
  <c r="Y117" s="1"/>
  <c r="J115"/>
  <c r="Y115" s="1"/>
  <c r="J119"/>
  <c r="Y119" s="1"/>
  <c r="J113"/>
  <c r="Y113" s="1"/>
  <c r="J112"/>
  <c r="Y112" s="1"/>
  <c r="J118"/>
  <c r="Y118" s="1"/>
  <c r="J114"/>
  <c r="Y114" s="1"/>
  <c r="J131"/>
  <c r="Y131" s="1"/>
  <c r="J127"/>
  <c r="Y127" s="1"/>
  <c r="J141"/>
  <c r="Y141" s="1"/>
  <c r="J135"/>
  <c r="Y135" s="1"/>
  <c r="J123"/>
  <c r="Y123" s="1"/>
  <c r="J144"/>
  <c r="Y144" s="1"/>
  <c r="J137"/>
  <c r="Y137" s="1"/>
  <c r="J133"/>
  <c r="Y133" s="1"/>
  <c r="J125"/>
  <c r="Y125" s="1"/>
  <c r="J145"/>
  <c r="Y145" s="1"/>
  <c r="J142"/>
  <c r="Y142" s="1"/>
  <c r="J138"/>
  <c r="Y138" s="1"/>
  <c r="J136"/>
  <c r="Y136" s="1"/>
  <c r="J134"/>
  <c r="Y134" s="1"/>
  <c r="J132"/>
  <c r="Y132" s="1"/>
  <c r="J130"/>
  <c r="Y130" s="1"/>
  <c r="J128"/>
  <c r="Y128" s="1"/>
  <c r="J126"/>
  <c r="Y126" s="1"/>
  <c r="J124"/>
  <c r="Y124" s="1"/>
  <c r="J122"/>
  <c r="Y122" s="1"/>
  <c r="J120"/>
  <c r="Y120" s="1"/>
  <c r="F74"/>
  <c r="P74" s="1"/>
  <c r="N74"/>
  <c r="R74"/>
  <c r="T74"/>
  <c r="V74"/>
  <c r="X74"/>
  <c r="F75"/>
  <c r="P75" s="1"/>
  <c r="N75"/>
  <c r="R75"/>
  <c r="T75"/>
  <c r="V75"/>
  <c r="X75"/>
  <c r="F76"/>
  <c r="P76" s="1"/>
  <c r="N76"/>
  <c r="R76"/>
  <c r="T76"/>
  <c r="V76"/>
  <c r="X76"/>
  <c r="F77"/>
  <c r="P77" s="1"/>
  <c r="N77"/>
  <c r="R77"/>
  <c r="T77"/>
  <c r="V77"/>
  <c r="X77"/>
  <c r="F78"/>
  <c r="P78" s="1"/>
  <c r="N78"/>
  <c r="R78"/>
  <c r="T78"/>
  <c r="V78"/>
  <c r="X78"/>
  <c r="F79"/>
  <c r="P79" s="1"/>
  <c r="N79"/>
  <c r="R79"/>
  <c r="T79"/>
  <c r="V79"/>
  <c r="X79"/>
  <c r="F80"/>
  <c r="P80" s="1"/>
  <c r="N80"/>
  <c r="R80"/>
  <c r="T80"/>
  <c r="V80"/>
  <c r="X80"/>
  <c r="F81"/>
  <c r="P81" s="1"/>
  <c r="J81"/>
  <c r="N81"/>
  <c r="R81"/>
  <c r="T81"/>
  <c r="V81"/>
  <c r="X81"/>
  <c r="F82"/>
  <c r="P82" s="1"/>
  <c r="N82"/>
  <c r="R82"/>
  <c r="T82"/>
  <c r="V82"/>
  <c r="X82"/>
  <c r="F83"/>
  <c r="P83" s="1"/>
  <c r="N83"/>
  <c r="R83"/>
  <c r="T83"/>
  <c r="V83"/>
  <c r="X83"/>
  <c r="F84"/>
  <c r="J84" s="1"/>
  <c r="N84"/>
  <c r="P84"/>
  <c r="R84"/>
  <c r="T84"/>
  <c r="V84"/>
  <c r="X84"/>
  <c r="F85"/>
  <c r="P85" s="1"/>
  <c r="N85"/>
  <c r="R85"/>
  <c r="T85"/>
  <c r="V85"/>
  <c r="X85"/>
  <c r="F86"/>
  <c r="P86" s="1"/>
  <c r="N86"/>
  <c r="R86"/>
  <c r="T86"/>
  <c r="V86"/>
  <c r="X86"/>
  <c r="F87"/>
  <c r="P87" s="1"/>
  <c r="N87"/>
  <c r="R87"/>
  <c r="T87"/>
  <c r="V87"/>
  <c r="X87"/>
  <c r="F88"/>
  <c r="P88" s="1"/>
  <c r="N88"/>
  <c r="R88"/>
  <c r="T88"/>
  <c r="V88"/>
  <c r="X88"/>
  <c r="F89"/>
  <c r="P89" s="1"/>
  <c r="N89"/>
  <c r="R89"/>
  <c r="T89"/>
  <c r="V89"/>
  <c r="X89"/>
  <c r="F90"/>
  <c r="P90" s="1"/>
  <c r="N90"/>
  <c r="R90"/>
  <c r="T90"/>
  <c r="V90"/>
  <c r="X90"/>
  <c r="F91"/>
  <c r="P91" s="1"/>
  <c r="N91"/>
  <c r="R91"/>
  <c r="T91"/>
  <c r="V91"/>
  <c r="X91"/>
  <c r="F92"/>
  <c r="P92" s="1"/>
  <c r="N92"/>
  <c r="R92"/>
  <c r="T92"/>
  <c r="V92"/>
  <c r="X92"/>
  <c r="F93"/>
  <c r="P93" s="1"/>
  <c r="N93"/>
  <c r="R93"/>
  <c r="T93"/>
  <c r="V93"/>
  <c r="X93"/>
  <c r="F94"/>
  <c r="P94" s="1"/>
  <c r="N94"/>
  <c r="R94"/>
  <c r="T94"/>
  <c r="V94"/>
  <c r="X94"/>
  <c r="F95"/>
  <c r="P95" s="1"/>
  <c r="N95"/>
  <c r="R95"/>
  <c r="T95"/>
  <c r="V95"/>
  <c r="X95"/>
  <c r="F96"/>
  <c r="P96" s="1"/>
  <c r="N96"/>
  <c r="R96"/>
  <c r="T96"/>
  <c r="V96"/>
  <c r="X96"/>
  <c r="F97"/>
  <c r="P97" s="1"/>
  <c r="J97"/>
  <c r="N97"/>
  <c r="R97"/>
  <c r="T97"/>
  <c r="V97"/>
  <c r="X97"/>
  <c r="F98"/>
  <c r="P98" s="1"/>
  <c r="N98"/>
  <c r="R98"/>
  <c r="T98"/>
  <c r="V98"/>
  <c r="X98"/>
  <c r="F99"/>
  <c r="P99" s="1"/>
  <c r="N99"/>
  <c r="R99"/>
  <c r="T99"/>
  <c r="V99"/>
  <c r="X99"/>
  <c r="F100"/>
  <c r="P100" s="1"/>
  <c r="J100"/>
  <c r="N100"/>
  <c r="R100"/>
  <c r="T100"/>
  <c r="V100"/>
  <c r="X100"/>
  <c r="F101"/>
  <c r="P101" s="1"/>
  <c r="N101"/>
  <c r="R101"/>
  <c r="T101"/>
  <c r="V101"/>
  <c r="X101"/>
  <c r="F102"/>
  <c r="P102" s="1"/>
  <c r="N102"/>
  <c r="R102"/>
  <c r="T102"/>
  <c r="V102"/>
  <c r="X102"/>
  <c r="F103"/>
  <c r="P103" s="1"/>
  <c r="J103"/>
  <c r="N103"/>
  <c r="R103"/>
  <c r="T103"/>
  <c r="V103"/>
  <c r="X103"/>
  <c r="F104"/>
  <c r="P104" s="1"/>
  <c r="N104"/>
  <c r="R104"/>
  <c r="T104"/>
  <c r="V104"/>
  <c r="X104"/>
  <c r="F105"/>
  <c r="P105" s="1"/>
  <c r="N105"/>
  <c r="R105"/>
  <c r="T105"/>
  <c r="V105"/>
  <c r="X105"/>
  <c r="F106"/>
  <c r="J106"/>
  <c r="N106"/>
  <c r="P106"/>
  <c r="R106"/>
  <c r="T106"/>
  <c r="V106"/>
  <c r="X106"/>
  <c r="F107"/>
  <c r="P107" s="1"/>
  <c r="N107"/>
  <c r="R107"/>
  <c r="T107"/>
  <c r="V107"/>
  <c r="X107"/>
  <c r="F108"/>
  <c r="P108" s="1"/>
  <c r="N108"/>
  <c r="R108"/>
  <c r="T108"/>
  <c r="V108"/>
  <c r="X108"/>
  <c r="F109"/>
  <c r="P109" s="1"/>
  <c r="N109"/>
  <c r="R109"/>
  <c r="T109"/>
  <c r="V109"/>
  <c r="X109"/>
  <c r="F110"/>
  <c r="P110" s="1"/>
  <c r="N110"/>
  <c r="R110"/>
  <c r="T110"/>
  <c r="V110"/>
  <c r="X110"/>
  <c r="F44"/>
  <c r="P44" s="1"/>
  <c r="N44"/>
  <c r="R44"/>
  <c r="T44"/>
  <c r="V44"/>
  <c r="X44"/>
  <c r="F45"/>
  <c r="P45" s="1"/>
  <c r="N45"/>
  <c r="R45"/>
  <c r="T45"/>
  <c r="V45"/>
  <c r="X45"/>
  <c r="F46"/>
  <c r="P46" s="1"/>
  <c r="N46"/>
  <c r="R46"/>
  <c r="T46"/>
  <c r="V46"/>
  <c r="X46"/>
  <c r="F47"/>
  <c r="P47" s="1"/>
  <c r="N47"/>
  <c r="R47"/>
  <c r="T47"/>
  <c r="V47"/>
  <c r="X47"/>
  <c r="F48"/>
  <c r="P48" s="1"/>
  <c r="N48"/>
  <c r="R48"/>
  <c r="T48"/>
  <c r="V48"/>
  <c r="X48"/>
  <c r="F49"/>
  <c r="P49" s="1"/>
  <c r="N49"/>
  <c r="R49"/>
  <c r="T49"/>
  <c r="V49"/>
  <c r="X49"/>
  <c r="F50"/>
  <c r="J50" s="1"/>
  <c r="N50"/>
  <c r="P50"/>
  <c r="R50"/>
  <c r="T50"/>
  <c r="X50"/>
  <c r="F51"/>
  <c r="P51" s="1"/>
  <c r="J51"/>
  <c r="N51"/>
  <c r="R51"/>
  <c r="T51"/>
  <c r="V51"/>
  <c r="X51"/>
  <c r="F52"/>
  <c r="P52" s="1"/>
  <c r="J52"/>
  <c r="N52"/>
  <c r="R52"/>
  <c r="T52"/>
  <c r="V52"/>
  <c r="X52"/>
  <c r="F53"/>
  <c r="P53" s="1"/>
  <c r="N53"/>
  <c r="R53"/>
  <c r="T53"/>
  <c r="V53"/>
  <c r="X53"/>
  <c r="F54"/>
  <c r="P54" s="1"/>
  <c r="N54"/>
  <c r="R54"/>
  <c r="T54"/>
  <c r="V54"/>
  <c r="X54"/>
  <c r="F55"/>
  <c r="P55" s="1"/>
  <c r="N55"/>
  <c r="R55"/>
  <c r="T55"/>
  <c r="V55"/>
  <c r="X55"/>
  <c r="F56"/>
  <c r="P56" s="1"/>
  <c r="N56"/>
  <c r="R56"/>
  <c r="T56"/>
  <c r="V56"/>
  <c r="X56"/>
  <c r="F57"/>
  <c r="J57" s="1"/>
  <c r="N57"/>
  <c r="P57"/>
  <c r="R57"/>
  <c r="T57"/>
  <c r="X57"/>
  <c r="F58"/>
  <c r="P58" s="1"/>
  <c r="N58"/>
  <c r="R58"/>
  <c r="T58"/>
  <c r="V58"/>
  <c r="X58"/>
  <c r="F59"/>
  <c r="P59" s="1"/>
  <c r="N59"/>
  <c r="R59"/>
  <c r="T59"/>
  <c r="V59"/>
  <c r="X59"/>
  <c r="F60"/>
  <c r="P60" s="1"/>
  <c r="J60"/>
  <c r="N60"/>
  <c r="R60"/>
  <c r="T60"/>
  <c r="V60"/>
  <c r="X60"/>
  <c r="F61"/>
  <c r="P61" s="1"/>
  <c r="N61"/>
  <c r="R61"/>
  <c r="T61"/>
  <c r="V61"/>
  <c r="X61"/>
  <c r="F62"/>
  <c r="P62" s="1"/>
  <c r="N62"/>
  <c r="R62"/>
  <c r="T62"/>
  <c r="V62"/>
  <c r="X62"/>
  <c r="F63"/>
  <c r="P63" s="1"/>
  <c r="N63"/>
  <c r="R63"/>
  <c r="T63"/>
  <c r="V63"/>
  <c r="X63"/>
  <c r="F64"/>
  <c r="P64" s="1"/>
  <c r="N64"/>
  <c r="R64"/>
  <c r="T64"/>
  <c r="V64"/>
  <c r="X64"/>
  <c r="F65"/>
  <c r="P65" s="1"/>
  <c r="N65"/>
  <c r="R65"/>
  <c r="T65"/>
  <c r="V65"/>
  <c r="X65"/>
  <c r="F66"/>
  <c r="P66" s="1"/>
  <c r="N66"/>
  <c r="R66"/>
  <c r="T66"/>
  <c r="V66"/>
  <c r="X66"/>
  <c r="F67"/>
  <c r="P67" s="1"/>
  <c r="N67"/>
  <c r="R67"/>
  <c r="T67"/>
  <c r="V67"/>
  <c r="X67"/>
  <c r="F68"/>
  <c r="P68" s="1"/>
  <c r="N68"/>
  <c r="R68"/>
  <c r="T68"/>
  <c r="V68"/>
  <c r="X68"/>
  <c r="F69"/>
  <c r="P69" s="1"/>
  <c r="N69"/>
  <c r="R69"/>
  <c r="T69"/>
  <c r="V69"/>
  <c r="X69"/>
  <c r="F70"/>
  <c r="P70" s="1"/>
  <c r="N70"/>
  <c r="R70"/>
  <c r="T70"/>
  <c r="V70"/>
  <c r="X70"/>
  <c r="F71"/>
  <c r="P71" s="1"/>
  <c r="N71"/>
  <c r="R71"/>
  <c r="T71"/>
  <c r="V71"/>
  <c r="X71"/>
  <c r="F72"/>
  <c r="P72" s="1"/>
  <c r="N72"/>
  <c r="R72"/>
  <c r="T72"/>
  <c r="V72"/>
  <c r="X72"/>
  <c r="F73"/>
  <c r="P73" s="1"/>
  <c r="N73"/>
  <c r="R73"/>
  <c r="T73"/>
  <c r="V73"/>
  <c r="X73"/>
  <c r="F24"/>
  <c r="P24" s="1"/>
  <c r="J24"/>
  <c r="N24"/>
  <c r="V24"/>
  <c r="X24"/>
  <c r="F25"/>
  <c r="J25"/>
  <c r="N25"/>
  <c r="R25"/>
  <c r="T25"/>
  <c r="X25"/>
  <c r="F26"/>
  <c r="R26" s="1"/>
  <c r="J26"/>
  <c r="N26"/>
  <c r="V26"/>
  <c r="X26"/>
  <c r="F27"/>
  <c r="P27" s="1"/>
  <c r="J27"/>
  <c r="N27"/>
  <c r="T27"/>
  <c r="X27"/>
  <c r="F28"/>
  <c r="J28"/>
  <c r="N28"/>
  <c r="P28"/>
  <c r="R28"/>
  <c r="T28"/>
  <c r="V28"/>
  <c r="X28"/>
  <c r="F29"/>
  <c r="J29"/>
  <c r="N29"/>
  <c r="R29"/>
  <c r="T29"/>
  <c r="X29"/>
  <c r="F30"/>
  <c r="J30"/>
  <c r="N30"/>
  <c r="T30"/>
  <c r="X30"/>
  <c r="F31"/>
  <c r="P31" s="1"/>
  <c r="J31"/>
  <c r="N31"/>
  <c r="R31"/>
  <c r="T31"/>
  <c r="V31"/>
  <c r="X31"/>
  <c r="F32"/>
  <c r="J32"/>
  <c r="N32"/>
  <c r="R32"/>
  <c r="T32"/>
  <c r="X32"/>
  <c r="F33"/>
  <c r="J33"/>
  <c r="N33"/>
  <c r="R33"/>
  <c r="T33"/>
  <c r="V33"/>
  <c r="X33"/>
  <c r="F34"/>
  <c r="R34" s="1"/>
  <c r="J34"/>
  <c r="N34"/>
  <c r="X34"/>
  <c r="F35"/>
  <c r="J35"/>
  <c r="N35"/>
  <c r="P35"/>
  <c r="R35"/>
  <c r="T35"/>
  <c r="V35"/>
  <c r="X35"/>
  <c r="F36"/>
  <c r="J36"/>
  <c r="N36"/>
  <c r="R36"/>
  <c r="T36"/>
  <c r="X36"/>
  <c r="F37"/>
  <c r="J37"/>
  <c r="N37"/>
  <c r="R37"/>
  <c r="T37"/>
  <c r="X37"/>
  <c r="F38"/>
  <c r="P38" s="1"/>
  <c r="N38"/>
  <c r="R38"/>
  <c r="T38"/>
  <c r="V38"/>
  <c r="X38"/>
  <c r="F39"/>
  <c r="P39" s="1"/>
  <c r="N39"/>
  <c r="R39"/>
  <c r="T39"/>
  <c r="V39"/>
  <c r="X39"/>
  <c r="F40"/>
  <c r="J40" s="1"/>
  <c r="N40"/>
  <c r="P40"/>
  <c r="R40"/>
  <c r="T40"/>
  <c r="X40"/>
  <c r="F41"/>
  <c r="P41" s="1"/>
  <c r="N41"/>
  <c r="R41"/>
  <c r="T41"/>
  <c r="V41"/>
  <c r="X41"/>
  <c r="F42"/>
  <c r="P42" s="1"/>
  <c r="N42"/>
  <c r="R42"/>
  <c r="T42"/>
  <c r="V42"/>
  <c r="X42"/>
  <c r="F43"/>
  <c r="J43" s="1"/>
  <c r="N43"/>
  <c r="P43"/>
  <c r="R43"/>
  <c r="T43"/>
  <c r="X43"/>
  <c r="Y198" l="1"/>
  <c r="Y189"/>
  <c r="Y182"/>
  <c r="Y195"/>
  <c r="Y187"/>
  <c r="Y196"/>
  <c r="Y177"/>
  <c r="Y190"/>
  <c r="Y191"/>
  <c r="Y192"/>
  <c r="Y181"/>
  <c r="Y184"/>
  <c r="Y186"/>
  <c r="Y188"/>
  <c r="Y161"/>
  <c r="Y178"/>
  <c r="Y35"/>
  <c r="Y31"/>
  <c r="Y52"/>
  <c r="Y103"/>
  <c r="Y97"/>
  <c r="Y84"/>
  <c r="Y81"/>
  <c r="Y28"/>
  <c r="Y60"/>
  <c r="Y51"/>
  <c r="Y106"/>
  <c r="Y100"/>
  <c r="V34"/>
  <c r="V40"/>
  <c r="Y40" s="1"/>
  <c r="V57"/>
  <c r="Y57" s="1"/>
  <c r="V50"/>
  <c r="Y50" s="1"/>
  <c r="V43"/>
  <c r="Y43" s="1"/>
  <c r="P29"/>
  <c r="L29"/>
  <c r="P26"/>
  <c r="L26"/>
  <c r="P25"/>
  <c r="L25"/>
  <c r="P33"/>
  <c r="L33"/>
  <c r="P32"/>
  <c r="L32"/>
  <c r="P37"/>
  <c r="L37"/>
  <c r="P36"/>
  <c r="L36"/>
  <c r="P34"/>
  <c r="L34"/>
  <c r="P30"/>
  <c r="L30"/>
  <c r="V36"/>
  <c r="T34"/>
  <c r="V32"/>
  <c r="V30"/>
  <c r="R30"/>
  <c r="J110"/>
  <c r="Y110" s="1"/>
  <c r="V37"/>
  <c r="V29"/>
  <c r="V25"/>
  <c r="T24"/>
  <c r="V27"/>
  <c r="R27"/>
  <c r="T26"/>
  <c r="R24"/>
  <c r="Y24" s="1"/>
  <c r="J61"/>
  <c r="Y61" s="1"/>
  <c r="J59"/>
  <c r="Y59" s="1"/>
  <c r="J56"/>
  <c r="Y56" s="1"/>
  <c r="J47"/>
  <c r="Y47" s="1"/>
  <c r="J42"/>
  <c r="Y42" s="1"/>
  <c r="J39"/>
  <c r="Y39" s="1"/>
  <c r="J63"/>
  <c r="Y63" s="1"/>
  <c r="J54"/>
  <c r="Y54" s="1"/>
  <c r="J49"/>
  <c r="Y49" s="1"/>
  <c r="J45"/>
  <c r="Y45" s="1"/>
  <c r="J41"/>
  <c r="Y41" s="1"/>
  <c r="J38"/>
  <c r="Y38" s="1"/>
  <c r="J64"/>
  <c r="Y64" s="1"/>
  <c r="J62"/>
  <c r="Y62" s="1"/>
  <c r="J58"/>
  <c r="Y58" s="1"/>
  <c r="J55"/>
  <c r="Y55" s="1"/>
  <c r="J53"/>
  <c r="Y53" s="1"/>
  <c r="J48"/>
  <c r="Y48" s="1"/>
  <c r="J46"/>
  <c r="Y46" s="1"/>
  <c r="J44"/>
  <c r="Y44" s="1"/>
  <c r="J105"/>
  <c r="Y105" s="1"/>
  <c r="J101"/>
  <c r="Y101" s="1"/>
  <c r="J99"/>
  <c r="Y99" s="1"/>
  <c r="J95"/>
  <c r="Y95" s="1"/>
  <c r="J108"/>
  <c r="Y108" s="1"/>
  <c r="J93"/>
  <c r="Y93" s="1"/>
  <c r="J109"/>
  <c r="Y109" s="1"/>
  <c r="J107"/>
  <c r="Y107" s="1"/>
  <c r="J104"/>
  <c r="Y104" s="1"/>
  <c r="J102"/>
  <c r="Y102" s="1"/>
  <c r="J98"/>
  <c r="Y98" s="1"/>
  <c r="J96"/>
  <c r="Y96" s="1"/>
  <c r="J94"/>
  <c r="Y94" s="1"/>
  <c r="J92"/>
  <c r="Y92" s="1"/>
  <c r="J65"/>
  <c r="Y65" s="1"/>
  <c r="J90"/>
  <c r="Y90" s="1"/>
  <c r="J70"/>
  <c r="Y70" s="1"/>
  <c r="J77"/>
  <c r="Y77" s="1"/>
  <c r="J72"/>
  <c r="Y72" s="1"/>
  <c r="J68"/>
  <c r="Y68" s="1"/>
  <c r="J86"/>
  <c r="Y86" s="1"/>
  <c r="J83"/>
  <c r="Y83" s="1"/>
  <c r="J79"/>
  <c r="Y79" s="1"/>
  <c r="J75"/>
  <c r="Y75" s="1"/>
  <c r="J73"/>
  <c r="Y73" s="1"/>
  <c r="J71"/>
  <c r="Y71" s="1"/>
  <c r="J69"/>
  <c r="Y69" s="1"/>
  <c r="J67"/>
  <c r="Y67" s="1"/>
  <c r="J88"/>
  <c r="Y88" s="1"/>
  <c r="J78"/>
  <c r="Y78" s="1"/>
  <c r="J76"/>
  <c r="Y76" s="1"/>
  <c r="J74"/>
  <c r="Y74" s="1"/>
  <c r="J91"/>
  <c r="Y91" s="1"/>
  <c r="J89"/>
  <c r="Y89" s="1"/>
  <c r="J87"/>
  <c r="Y87" s="1"/>
  <c r="J85"/>
  <c r="Y85" s="1"/>
  <c r="J82"/>
  <c r="Y82" s="1"/>
  <c r="J80"/>
  <c r="Y80" s="1"/>
  <c r="J66"/>
  <c r="Y66" s="1"/>
  <c r="F23"/>
  <c r="V22"/>
  <c r="F22"/>
  <c r="F21"/>
  <c r="F20"/>
  <c r="V19"/>
  <c r="F19"/>
  <c r="X19" s="1"/>
  <c r="N18"/>
  <c r="F18"/>
  <c r="F17"/>
  <c r="X17" s="1"/>
  <c r="V16"/>
  <c r="T16"/>
  <c r="N16"/>
  <c r="F16"/>
  <c r="F15"/>
  <c r="F14"/>
  <c r="X14" s="1"/>
  <c r="V13"/>
  <c r="F13"/>
  <c r="V12"/>
  <c r="F12"/>
  <c r="F11"/>
  <c r="X11" s="1"/>
  <c r="V10"/>
  <c r="F10"/>
  <c r="X10" s="1"/>
  <c r="F9"/>
  <c r="L8"/>
  <c r="Y27" l="1"/>
  <c r="Y30"/>
  <c r="Y34"/>
  <c r="Y36"/>
  <c r="Y37"/>
  <c r="Y32"/>
  <c r="Y33"/>
  <c r="Y25"/>
  <c r="Y26"/>
  <c r="Y29"/>
  <c r="X9"/>
  <c r="L9"/>
  <c r="X12"/>
  <c r="L12"/>
  <c r="X13"/>
  <c r="L13"/>
  <c r="X16"/>
  <c r="L16"/>
  <c r="X15"/>
  <c r="L15"/>
  <c r="X21"/>
  <c r="L21"/>
  <c r="X18"/>
  <c r="L18"/>
  <c r="X20"/>
  <c r="L20"/>
  <c r="X22"/>
  <c r="L22"/>
  <c r="X23"/>
  <c r="L23"/>
  <c r="V8"/>
  <c r="T18"/>
  <c r="V18"/>
  <c r="V20"/>
  <c r="V21"/>
  <c r="V23"/>
  <c r="V17"/>
  <c r="V9"/>
  <c r="V11"/>
  <c r="V14"/>
  <c r="V15"/>
  <c r="T17"/>
  <c r="X8"/>
  <c r="T8"/>
  <c r="R8"/>
  <c r="N8"/>
  <c r="P8"/>
  <c r="N9"/>
  <c r="P9"/>
  <c r="R9"/>
  <c r="T9"/>
  <c r="N10"/>
  <c r="P10"/>
  <c r="R10"/>
  <c r="T10"/>
  <c r="J11"/>
  <c r="N11"/>
  <c r="P11"/>
  <c r="R11"/>
  <c r="T11"/>
  <c r="J12"/>
  <c r="N12"/>
  <c r="P12"/>
  <c r="R12"/>
  <c r="T12"/>
  <c r="J13"/>
  <c r="N13"/>
  <c r="P13"/>
  <c r="R13"/>
  <c r="T13"/>
  <c r="J14"/>
  <c r="N14"/>
  <c r="P14"/>
  <c r="R14"/>
  <c r="T14"/>
  <c r="J15"/>
  <c r="N15"/>
  <c r="P15"/>
  <c r="R15"/>
  <c r="T15"/>
  <c r="J16"/>
  <c r="P16"/>
  <c r="R16"/>
  <c r="J17"/>
  <c r="N17"/>
  <c r="R17"/>
  <c r="J18"/>
  <c r="P18"/>
  <c r="R18"/>
  <c r="J19"/>
  <c r="N19"/>
  <c r="P19"/>
  <c r="R19"/>
  <c r="T19"/>
  <c r="J20"/>
  <c r="N20"/>
  <c r="P20"/>
  <c r="R20"/>
  <c r="T20"/>
  <c r="J21"/>
  <c r="N21"/>
  <c r="P21"/>
  <c r="R21"/>
  <c r="T21"/>
  <c r="J22"/>
  <c r="N22"/>
  <c r="P22"/>
  <c r="R22"/>
  <c r="T22"/>
  <c r="J23"/>
  <c r="N23"/>
  <c r="P23"/>
  <c r="R23"/>
  <c r="T23"/>
  <c r="P17"/>
  <c r="J9"/>
  <c r="Y9" s="1"/>
  <c r="J10"/>
  <c r="Y8" l="1"/>
  <c r="Y10"/>
  <c r="Y21"/>
  <c r="Y19"/>
  <c r="Y17"/>
  <c r="Y15"/>
  <c r="Y13"/>
  <c r="Y11"/>
  <c r="Y23"/>
  <c r="Y22"/>
  <c r="Y20"/>
  <c r="Y18"/>
  <c r="Y16"/>
  <c r="Y14"/>
  <c r="Y12"/>
</calcChain>
</file>

<file path=xl/comments1.xml><?xml version="1.0" encoding="utf-8"?>
<comments xmlns="http://schemas.openxmlformats.org/spreadsheetml/2006/main">
  <authors>
    <author>Valued Acer Customer</author>
  </authors>
  <commentList>
    <comment ref="D4" authorId="0">
      <text>
        <r>
          <rPr>
            <i/>
            <sz val="11"/>
            <color indexed="10"/>
            <rFont val="Tahoma"/>
            <family val="2"/>
            <charset val="204"/>
          </rPr>
          <t xml:space="preserve">Обязательно введите дату испытаний </t>
        </r>
        <r>
          <rPr>
            <i/>
            <sz val="9"/>
            <color indexed="8"/>
            <rFont val="Tahoma"/>
            <family val="2"/>
            <charset val="204"/>
          </rPr>
          <t>(число.месяц.год)</t>
        </r>
      </text>
    </comment>
    <comment ref="D6" authorId="0">
      <text>
        <r>
          <rPr>
            <b/>
            <sz val="12"/>
            <color indexed="10"/>
            <rFont val="Tahoma"/>
            <family val="2"/>
            <charset val="204"/>
          </rPr>
          <t>ВНИМАНИЕ!</t>
        </r>
        <r>
          <rPr>
            <sz val="10"/>
            <color indexed="81"/>
            <rFont val="Tahoma"/>
            <family val="2"/>
            <charset val="204"/>
          </rPr>
          <t xml:space="preserve"> Обязательно введите "м" или "ж"
</t>
        </r>
      </text>
    </comment>
    <comment ref="E6" authorId="0">
      <text>
        <r>
          <rPr>
            <b/>
            <sz val="11"/>
            <color indexed="10"/>
            <rFont val="Tahoma"/>
            <family val="2"/>
            <charset val="204"/>
          </rPr>
          <t>ВНИМАНИЕ!</t>
        </r>
        <r>
          <rPr>
            <b/>
            <sz val="10"/>
            <color indexed="81"/>
            <rFont val="Tahoma"/>
            <family val="2"/>
            <charset val="204"/>
          </rPr>
          <t xml:space="preserve"> </t>
        </r>
        <r>
          <rPr>
            <sz val="10"/>
            <color indexed="81"/>
            <rFont val="Tahoma"/>
            <family val="2"/>
            <charset val="204"/>
          </rPr>
          <t xml:space="preserve">Обязательно введите дату рождения (число.месяц.год)
</t>
        </r>
      </text>
    </comment>
    <comment ref="W6" authorId="0">
      <text>
        <r>
          <rPr>
            <sz val="12"/>
            <color indexed="10"/>
            <rFont val="Tahoma"/>
            <family val="2"/>
            <charset val="204"/>
          </rPr>
          <t>ВНИМАНИЕ!!!</t>
        </r>
        <r>
          <rPr>
            <sz val="10"/>
            <color indexed="81"/>
            <rFont val="Tahoma"/>
            <family val="2"/>
            <charset val="204"/>
          </rPr>
          <t xml:space="preserve"> Минуты от секунд отделять точкой
</t>
        </r>
      </text>
    </comment>
  </commentList>
</comments>
</file>

<file path=xl/sharedStrings.xml><?xml version="1.0" encoding="utf-8"?>
<sst xmlns="http://schemas.openxmlformats.org/spreadsheetml/2006/main" count="1332" uniqueCount="465">
  <si>
    <t>Девочки</t>
  </si>
  <si>
    <t>Бег 1000м (мин,сек)</t>
  </si>
  <si>
    <t>Сгиб:и разгиб: рук в упоре лёжа</t>
  </si>
  <si>
    <t xml:space="preserve">Прыжок в длину (с/м) </t>
  </si>
  <si>
    <t>Очки</t>
  </si>
  <si>
    <t>-</t>
  </si>
  <si>
    <t>7.00,0</t>
  </si>
  <si>
    <t>ТАБЛИЦА оценки результатов тестовых испытаний участников  Всероссийского спортивно-оздоровительного фестиваля «Президентские состязания» (8-17 лет)</t>
  </si>
  <si>
    <t>Подъём туловища за 30 сек (кол-во раз)</t>
  </si>
  <si>
    <t>Юноши</t>
  </si>
  <si>
    <t xml:space="preserve">Наклон вперед (с/м) </t>
  </si>
  <si>
    <t>2,55,0</t>
  </si>
  <si>
    <t>2.58,0</t>
  </si>
  <si>
    <t>3.01,0</t>
  </si>
  <si>
    <t>3.04,0</t>
  </si>
  <si>
    <t>3.07,0</t>
  </si>
  <si>
    <t>3.10,0</t>
  </si>
  <si>
    <t>3.13,0</t>
  </si>
  <si>
    <t>3.16,0</t>
  </si>
  <si>
    <t>3.19,0</t>
  </si>
  <si>
    <t>3.22,0</t>
  </si>
  <si>
    <t>3.25,0</t>
  </si>
  <si>
    <t>3.27,0</t>
  </si>
  <si>
    <t>3.29,0</t>
  </si>
  <si>
    <t>3.31,0</t>
  </si>
  <si>
    <t>3.33,0</t>
  </si>
  <si>
    <t>3.35,0</t>
  </si>
  <si>
    <t>3.37,0</t>
  </si>
  <si>
    <t>3.39,0</t>
  </si>
  <si>
    <t>3.41,0</t>
  </si>
  <si>
    <t>3.43,0</t>
  </si>
  <si>
    <t>3.45,0</t>
  </si>
  <si>
    <t>3.46,0</t>
  </si>
  <si>
    <t>3.47,0</t>
  </si>
  <si>
    <t>3.48,0</t>
  </si>
  <si>
    <t>3.49,0</t>
  </si>
  <si>
    <t>3.50,0</t>
  </si>
  <si>
    <t>3.51,0</t>
  </si>
  <si>
    <t>3.53,0</t>
  </si>
  <si>
    <t>3.55,0</t>
  </si>
  <si>
    <t>3.57,0</t>
  </si>
  <si>
    <t>3.59,0</t>
  </si>
  <si>
    <t>4.01,0</t>
  </si>
  <si>
    <t>4.03,0</t>
  </si>
  <si>
    <t>4.05,0</t>
  </si>
  <si>
    <t>4.07,0</t>
  </si>
  <si>
    <t>4.09,0</t>
  </si>
  <si>
    <t>4.11,0</t>
  </si>
  <si>
    <t>4.13,0</t>
  </si>
  <si>
    <t>4.15,0</t>
  </si>
  <si>
    <t>4.17,0</t>
  </si>
  <si>
    <t>4.20,0</t>
  </si>
  <si>
    <t>4.23,0</t>
  </si>
  <si>
    <t>4.26,0</t>
  </si>
  <si>
    <t>4.29,0</t>
  </si>
  <si>
    <t>4.32,0</t>
  </si>
  <si>
    <t>4.35,0</t>
  </si>
  <si>
    <t>4.38,0</t>
  </si>
  <si>
    <t>4.41,0</t>
  </si>
  <si>
    <t>4.44,0</t>
  </si>
  <si>
    <t>4.47,0</t>
  </si>
  <si>
    <t>4.50,0</t>
  </si>
  <si>
    <t>4.54,0</t>
  </si>
  <si>
    <t>4.58,0</t>
  </si>
  <si>
    <t>5.02,0</t>
  </si>
  <si>
    <t>5.06,0</t>
  </si>
  <si>
    <t>5.10,0</t>
  </si>
  <si>
    <t>5.14,0</t>
  </si>
  <si>
    <t>5.18,0</t>
  </si>
  <si>
    <t>5.22,0</t>
  </si>
  <si>
    <t>5.26,0</t>
  </si>
  <si>
    <t>5.30,0</t>
  </si>
  <si>
    <t>5.35,0</t>
  </si>
  <si>
    <t>5.40,0</t>
  </si>
  <si>
    <t>5.45,0</t>
  </si>
  <si>
    <t>5.50,0</t>
  </si>
  <si>
    <t>5.55,0</t>
  </si>
  <si>
    <t>6.00,0</t>
  </si>
  <si>
    <t>6.05,0</t>
  </si>
  <si>
    <t>6.10,0</t>
  </si>
  <si>
    <t>6.15,0</t>
  </si>
  <si>
    <t>Подтягивание (раз)</t>
  </si>
  <si>
    <t>2.50,0</t>
  </si>
  <si>
    <t>2.53,0</t>
  </si>
  <si>
    <t>2.56,0</t>
  </si>
  <si>
    <t>2.59,0</t>
  </si>
  <si>
    <t>3.02,0</t>
  </si>
  <si>
    <t>3.05,0</t>
  </si>
  <si>
    <t>3.09,0</t>
  </si>
  <si>
    <t>3.11,0</t>
  </si>
  <si>
    <t>3.15,0</t>
  </si>
  <si>
    <t>3.17,0</t>
  </si>
  <si>
    <t>3.21,0</t>
  </si>
  <si>
    <t>3.23,0</t>
  </si>
  <si>
    <t>3.36,0</t>
  </si>
  <si>
    <t>3.38,0</t>
  </si>
  <si>
    <t>3.40,0</t>
  </si>
  <si>
    <t>3.42,0</t>
  </si>
  <si>
    <t>3.44,0</t>
  </si>
  <si>
    <t>4.08,0</t>
  </si>
  <si>
    <t>4.14,0</t>
  </si>
  <si>
    <t>5.15,0</t>
  </si>
  <si>
    <t>5.20,0</t>
  </si>
  <si>
    <t>5.25,0</t>
  </si>
  <si>
    <t>3.20,0</t>
  </si>
  <si>
    <t>3.26,0</t>
  </si>
  <si>
    <t>3.32,0</t>
  </si>
  <si>
    <t>3.56,0</t>
  </si>
  <si>
    <t>4.02,0</t>
  </si>
  <si>
    <t>4.16,0</t>
  </si>
  <si>
    <t>4,17,0</t>
  </si>
  <si>
    <t>4.18,0</t>
  </si>
  <si>
    <t>4.19,0</t>
  </si>
  <si>
    <t>4.22,0</t>
  </si>
  <si>
    <t>4.24,0</t>
  </si>
  <si>
    <t>4.28,0</t>
  </si>
  <si>
    <t>4.30,0</t>
  </si>
  <si>
    <t>4.34,0</t>
  </si>
  <si>
    <t>4.36,0</t>
  </si>
  <si>
    <t>4.40,0</t>
  </si>
  <si>
    <t>4.43,0</t>
  </si>
  <si>
    <t>4.46,0</t>
  </si>
  <si>
    <t>4.49,0</t>
  </si>
  <si>
    <t>4.52,0</t>
  </si>
  <si>
    <t>4.55,0</t>
  </si>
  <si>
    <t>5.01,0</t>
  </si>
  <si>
    <t>5.04,0</t>
  </si>
  <si>
    <t>5.07,0</t>
  </si>
  <si>
    <t>5.34,0</t>
  </si>
  <si>
    <t>5.38,0</t>
  </si>
  <si>
    <t>5.42,0</t>
  </si>
  <si>
    <t>5.46,0</t>
  </si>
  <si>
    <t>6.20,0</t>
  </si>
  <si>
    <t>6.25,0</t>
  </si>
  <si>
    <t>6.30,0</t>
  </si>
  <si>
    <t>6.35,0</t>
  </si>
  <si>
    <t>6.40,0</t>
  </si>
  <si>
    <t>6.45,0</t>
  </si>
  <si>
    <t>6.50,0</t>
  </si>
  <si>
    <t>6.55,0</t>
  </si>
  <si>
    <t>3.08,0</t>
  </si>
  <si>
    <t>3.14,0</t>
  </si>
  <si>
    <t>3.52,0</t>
  </si>
  <si>
    <t>3.54,0</t>
  </si>
  <si>
    <t>3.58,0</t>
  </si>
  <si>
    <t>4.00,0</t>
  </si>
  <si>
    <t>4.04,0</t>
  </si>
  <si>
    <t>4.06,0</t>
  </si>
  <si>
    <t>4.10,0</t>
  </si>
  <si>
    <t>4.12,0</t>
  </si>
  <si>
    <t>4.27,0</t>
  </si>
  <si>
    <t>4.33,0</t>
  </si>
  <si>
    <t>4.39,0</t>
  </si>
  <si>
    <t>4.42,0</t>
  </si>
  <si>
    <t>4.45,0</t>
  </si>
  <si>
    <t>4.48,0</t>
  </si>
  <si>
    <t>4.51,0</t>
  </si>
  <si>
    <t>4.59,0</t>
  </si>
  <si>
    <t>5.03,0</t>
  </si>
  <si>
    <t>5.11,0</t>
  </si>
  <si>
    <t>5.19,0</t>
  </si>
  <si>
    <t>5.23,0</t>
  </si>
  <si>
    <t>5.27,0</t>
  </si>
  <si>
    <t>5,31,0</t>
  </si>
  <si>
    <t>5.39,0</t>
  </si>
  <si>
    <t>5.43,0</t>
  </si>
  <si>
    <t>5.47,0</t>
  </si>
  <si>
    <t>2.45,0</t>
  </si>
  <si>
    <t>2.48,0</t>
  </si>
  <si>
    <t>2.51,0</t>
  </si>
  <si>
    <t>2.54,0</t>
  </si>
  <si>
    <t>2.57,0</t>
  </si>
  <si>
    <t>3.00,0</t>
  </si>
  <si>
    <t>3.06,0</t>
  </si>
  <si>
    <t>3.12,0</t>
  </si>
  <si>
    <t>3.24,0</t>
  </si>
  <si>
    <t>3.28,0</t>
  </si>
  <si>
    <t>3.30,0</t>
  </si>
  <si>
    <t>3,31,0</t>
  </si>
  <si>
    <t>3.34,0</t>
  </si>
  <si>
    <t>4.56,0</t>
  </si>
  <si>
    <t>5.00,0</t>
  </si>
  <si>
    <t>5.05,0</t>
  </si>
  <si>
    <t>2.47.0</t>
  </si>
  <si>
    <t>2.49,0</t>
  </si>
  <si>
    <t>3.03,0</t>
  </si>
  <si>
    <t>3.25.0</t>
  </si>
  <si>
    <t>3.31.0</t>
  </si>
  <si>
    <t>3.44.0</t>
  </si>
  <si>
    <t>3.52.0</t>
  </si>
  <si>
    <t>4.25,0</t>
  </si>
  <si>
    <t>4,32,0</t>
  </si>
  <si>
    <t>2.41,0</t>
  </si>
  <si>
    <t>2.43,0</t>
  </si>
  <si>
    <t>2.47,0</t>
  </si>
  <si>
    <t>2.55,0</t>
  </si>
  <si>
    <t>3.18,0</t>
  </si>
  <si>
    <t>2.38,0</t>
  </si>
  <si>
    <t>2.40,0</t>
  </si>
  <si>
    <t>2.42,0</t>
  </si>
  <si>
    <t>2.44,0</t>
  </si>
  <si>
    <t>2.46,0</t>
  </si>
  <si>
    <t>2.52,0</t>
  </si>
  <si>
    <t>3,16,0</t>
  </si>
  <si>
    <t>4.21,0</t>
  </si>
  <si>
    <t>4.31,0</t>
  </si>
  <si>
    <t>!26</t>
  </si>
  <si>
    <t>!23</t>
  </si>
  <si>
    <t>!21</t>
  </si>
  <si>
    <t>№</t>
  </si>
  <si>
    <t>Ф.И.</t>
  </si>
  <si>
    <t>рез-т</t>
  </si>
  <si>
    <t>очки</t>
  </si>
  <si>
    <t>Возраст</t>
  </si>
  <si>
    <t>пол</t>
  </si>
  <si>
    <t>Дата состязаний</t>
  </si>
  <si>
    <t>Всего очков</t>
  </si>
  <si>
    <t>3.45</t>
  </si>
  <si>
    <t>3.49</t>
  </si>
  <si>
    <t>3.53</t>
  </si>
  <si>
    <t>3.57</t>
  </si>
  <si>
    <t>4.01</t>
  </si>
  <si>
    <t>4.05</t>
  </si>
  <si>
    <t>4.08</t>
  </si>
  <si>
    <t>7.30</t>
  </si>
  <si>
    <t>7.25</t>
  </si>
  <si>
    <t>7.20</t>
  </si>
  <si>
    <t>7.15</t>
  </si>
  <si>
    <t>7.10</t>
  </si>
  <si>
    <t>7.05</t>
  </si>
  <si>
    <t>7.00</t>
  </si>
  <si>
    <t>6.55</t>
  </si>
  <si>
    <t>6.50</t>
  </si>
  <si>
    <t>6.45</t>
  </si>
  <si>
    <t>6.40</t>
  </si>
  <si>
    <t>6.35</t>
  </si>
  <si>
    <t>6.30</t>
  </si>
  <si>
    <t>6.25</t>
  </si>
  <si>
    <t>6.20</t>
  </si>
  <si>
    <t>6.16</t>
  </si>
  <si>
    <t>6.12</t>
  </si>
  <si>
    <t>6.08</t>
  </si>
  <si>
    <t>6.04</t>
  </si>
  <si>
    <t>5.56</t>
  </si>
  <si>
    <t>5.52</t>
  </si>
  <si>
    <t>5.48</t>
  </si>
  <si>
    <t>5.44</t>
  </si>
  <si>
    <t>5.40</t>
  </si>
  <si>
    <t>5.37</t>
  </si>
  <si>
    <t>5.34</t>
  </si>
  <si>
    <t>5.31</t>
  </si>
  <si>
    <t>5.28</t>
  </si>
  <si>
    <t>5.25</t>
  </si>
  <si>
    <t>5.22</t>
  </si>
  <si>
    <t>5.19</t>
  </si>
  <si>
    <t>5.16</t>
  </si>
  <si>
    <t>5.13</t>
  </si>
  <si>
    <t>5.10</t>
  </si>
  <si>
    <t>5.08</t>
  </si>
  <si>
    <t>5.06</t>
  </si>
  <si>
    <t>5.04</t>
  </si>
  <si>
    <t>5.02</t>
  </si>
  <si>
    <t>5.00</t>
  </si>
  <si>
    <t>4.58</t>
  </si>
  <si>
    <t>4.56</t>
  </si>
  <si>
    <t>4.54</t>
  </si>
  <si>
    <t>4.52</t>
  </si>
  <si>
    <t>4.50</t>
  </si>
  <si>
    <t>4.49</t>
  </si>
  <si>
    <t>4.48</t>
  </si>
  <si>
    <t>4.47</t>
  </si>
  <si>
    <t>4.46</t>
  </si>
  <si>
    <t>4.45</t>
  </si>
  <si>
    <t>4.43</t>
  </si>
  <si>
    <t>4.41</t>
  </si>
  <si>
    <t>4.39</t>
  </si>
  <si>
    <t>4.37</t>
  </si>
  <si>
    <t>4.35</t>
  </si>
  <si>
    <t>4.32</t>
  </si>
  <si>
    <t>4.29</t>
  </si>
  <si>
    <t>4.26</t>
  </si>
  <si>
    <t>4.23</t>
  </si>
  <si>
    <t>4.20</t>
  </si>
  <si>
    <t>4.17</t>
  </si>
  <si>
    <t>4.14</t>
  </si>
  <si>
    <t>4.11</t>
  </si>
  <si>
    <t>6.00</t>
  </si>
  <si>
    <t>3.21</t>
  </si>
  <si>
    <t>3.33</t>
  </si>
  <si>
    <t>7.31</t>
  </si>
  <si>
    <t>3.20</t>
  </si>
  <si>
    <t>0.00</t>
  </si>
  <si>
    <t>2.56</t>
  </si>
  <si>
    <t>3.44</t>
  </si>
  <si>
    <t>3.59</t>
  </si>
  <si>
    <t>3.25</t>
  </si>
  <si>
    <t>3.29</t>
  </si>
  <si>
    <t>3.37</t>
  </si>
  <si>
    <t>3.41</t>
  </si>
  <si>
    <t>3.15</t>
  </si>
  <si>
    <t>3.08</t>
  </si>
  <si>
    <t>3.13</t>
  </si>
  <si>
    <t>3.18</t>
  </si>
  <si>
    <t>3.11</t>
  </si>
  <si>
    <t>3.06</t>
  </si>
  <si>
    <t>3.01</t>
  </si>
  <si>
    <t>2.59</t>
  </si>
  <si>
    <t>3.02</t>
  </si>
  <si>
    <t>3.05</t>
  </si>
  <si>
    <t>3.07</t>
  </si>
  <si>
    <t>3.09</t>
  </si>
  <si>
    <t>4,00</t>
  </si>
  <si>
    <t>3.48</t>
  </si>
  <si>
    <t>3.51</t>
  </si>
  <si>
    <t>3.54</t>
  </si>
  <si>
    <t>4.00</t>
  </si>
  <si>
    <t>4.03</t>
  </si>
  <si>
    <t>4.06</t>
  </si>
  <si>
    <t>4.09</t>
  </si>
  <si>
    <t>4.12</t>
  </si>
  <si>
    <t>4.15</t>
  </si>
  <si>
    <t>4.19</t>
  </si>
  <si>
    <t>4.21</t>
  </si>
  <si>
    <t>4.25</t>
  </si>
  <si>
    <t>4.27</t>
  </si>
  <si>
    <t>4.28</t>
  </si>
  <si>
    <t>4.30</t>
  </si>
  <si>
    <t>4.34</t>
  </si>
  <si>
    <t>4.38</t>
  </si>
  <si>
    <t>4.40</t>
  </si>
  <si>
    <t>4.42</t>
  </si>
  <si>
    <t>4.44</t>
  </si>
  <si>
    <t>4.53</t>
  </si>
  <si>
    <t>4.59</t>
  </si>
  <si>
    <t>5.05</t>
  </si>
  <si>
    <t>5.11</t>
  </si>
  <si>
    <t>5.14</t>
  </si>
  <si>
    <t>5.17</t>
  </si>
  <si>
    <t>5.20</t>
  </si>
  <si>
    <t>5.24</t>
  </si>
  <si>
    <t>5.32</t>
  </si>
  <si>
    <t>5.36</t>
  </si>
  <si>
    <t>6.15</t>
  </si>
  <si>
    <t>3.12</t>
  </si>
  <si>
    <t>3.10</t>
  </si>
  <si>
    <t>3.24</t>
  </si>
  <si>
    <t>3.27</t>
  </si>
  <si>
    <t>3.30</t>
  </si>
  <si>
    <t>3.36</t>
  </si>
  <si>
    <t>3.39</t>
  </si>
  <si>
    <t>3.42</t>
  </si>
  <si>
    <t>4.02</t>
  </si>
  <si>
    <t>4.04</t>
  </si>
  <si>
    <t>4.10</t>
  </si>
  <si>
    <t>4.13</t>
  </si>
  <si>
    <t>6.10</t>
  </si>
  <si>
    <t>6.05</t>
  </si>
  <si>
    <t>4.24</t>
  </si>
  <si>
    <t>4.22</t>
  </si>
  <si>
    <t>4.18</t>
  </si>
  <si>
    <t>4.16</t>
  </si>
  <si>
    <t>2.55</t>
  </si>
  <si>
    <t>2.50</t>
  </si>
  <si>
    <t>2.53</t>
  </si>
  <si>
    <t>3.17</t>
  </si>
  <si>
    <t>3.19</t>
  </si>
  <si>
    <t>3.23</t>
  </si>
  <si>
    <t>3.31</t>
  </si>
  <si>
    <t>3.35</t>
  </si>
  <si>
    <t>3.38</t>
  </si>
  <si>
    <t>3.40</t>
  </si>
  <si>
    <t>3.46</t>
  </si>
  <si>
    <t>3.50</t>
  </si>
  <si>
    <t>3.52</t>
  </si>
  <si>
    <t>3.56</t>
  </si>
  <si>
    <t>3.58</t>
  </si>
  <si>
    <t>5.55</t>
  </si>
  <si>
    <t>5.50</t>
  </si>
  <si>
    <t>5.45</t>
  </si>
  <si>
    <t>5.12</t>
  </si>
  <si>
    <t>4.57</t>
  </si>
  <si>
    <t>4.51</t>
  </si>
  <si>
    <t>4.36</t>
  </si>
  <si>
    <t>4.33</t>
  </si>
  <si>
    <t>5.41</t>
  </si>
  <si>
    <t>5.33</t>
  </si>
  <si>
    <t>5.29</t>
  </si>
  <si>
    <t>5.15</t>
  </si>
  <si>
    <t>5.23</t>
  </si>
  <si>
    <t>5.27</t>
  </si>
  <si>
    <t>5.35</t>
  </si>
  <si>
    <t>5.26</t>
  </si>
  <si>
    <t>5.21</t>
  </si>
  <si>
    <t>5.09</t>
  </si>
  <si>
    <t>4.07</t>
  </si>
  <si>
    <t>3.34</t>
  </si>
  <si>
    <t>3.28</t>
  </si>
  <si>
    <t>3.22</t>
  </si>
  <si>
    <t>3.16</t>
  </si>
  <si>
    <t>3.14</t>
  </si>
  <si>
    <t>5.51</t>
  </si>
  <si>
    <t>5.47</t>
  </si>
  <si>
    <t>5.43</t>
  </si>
  <si>
    <t>5.39</t>
  </si>
  <si>
    <t>5.30</t>
  </si>
  <si>
    <t>5.38</t>
  </si>
  <si>
    <t>5.42</t>
  </si>
  <si>
    <t>5.46</t>
  </si>
  <si>
    <t>5.18</t>
  </si>
  <si>
    <t>5.03</t>
  </si>
  <si>
    <t>5.01</t>
  </si>
  <si>
    <t>5.07</t>
  </si>
  <si>
    <t>4.31</t>
  </si>
  <si>
    <t>4.55</t>
  </si>
  <si>
    <t>3.55</t>
  </si>
  <si>
    <t>3.47</t>
  </si>
  <si>
    <t>3.43</t>
  </si>
  <si>
    <t>3.32</t>
  </si>
  <si>
    <t>3.26</t>
  </si>
  <si>
    <t>3.04</t>
  </si>
  <si>
    <t>2.58</t>
  </si>
  <si>
    <t>3.00</t>
  </si>
  <si>
    <t>3.03</t>
  </si>
  <si>
    <t>7.06</t>
  </si>
  <si>
    <t>6.46</t>
  </si>
  <si>
    <t>6.31</t>
  </si>
  <si>
    <t>6.11</t>
  </si>
  <si>
    <t>6.06</t>
  </si>
  <si>
    <t>6.01</t>
  </si>
  <si>
    <t>5.51,0</t>
  </si>
  <si>
    <t>7.01,0</t>
  </si>
  <si>
    <t>6.41,0</t>
  </si>
  <si>
    <t>6.16,0</t>
  </si>
  <si>
    <t>5.56,0</t>
  </si>
  <si>
    <t>5.36,0</t>
  </si>
  <si>
    <t>5.16,0</t>
  </si>
  <si>
    <t>0.00,0</t>
  </si>
  <si>
    <r>
      <t xml:space="preserve">Отжимания (дев) Подтягивание (юн) </t>
    </r>
    <r>
      <rPr>
        <i/>
        <sz val="10"/>
        <rFont val="Times New Roman"/>
        <family val="1"/>
        <charset val="204"/>
      </rPr>
      <t>(раз)</t>
    </r>
  </si>
  <si>
    <r>
      <t xml:space="preserve">Прыжок в длину с места </t>
    </r>
    <r>
      <rPr>
        <i/>
        <sz val="10"/>
        <rFont val="Times New Roman"/>
        <family val="1"/>
        <charset val="204"/>
      </rPr>
      <t>(см)</t>
    </r>
  </si>
  <si>
    <r>
      <t xml:space="preserve">Подъём туловища за 30 сек </t>
    </r>
    <r>
      <rPr>
        <i/>
        <sz val="10"/>
        <rFont val="Times New Roman"/>
        <family val="1"/>
        <charset val="204"/>
      </rPr>
      <t>(раз)</t>
    </r>
  </si>
  <si>
    <r>
      <t xml:space="preserve">Наклон вперёд </t>
    </r>
    <r>
      <rPr>
        <i/>
        <sz val="10"/>
        <rFont val="Times New Roman"/>
        <family val="1"/>
        <charset val="204"/>
      </rPr>
      <t>(см)</t>
    </r>
  </si>
  <si>
    <r>
      <t xml:space="preserve">Бег 1000 м </t>
    </r>
    <r>
      <rPr>
        <i/>
        <sz val="10"/>
        <rFont val="Times New Roman"/>
        <family val="1"/>
        <charset val="204"/>
      </rPr>
      <t>(мин, сек)</t>
    </r>
  </si>
  <si>
    <t>Дата рож_я</t>
  </si>
  <si>
    <t>Учитель физкультуры:</t>
  </si>
  <si>
    <t>Фамилия И.О.</t>
  </si>
  <si>
    <t>ж</t>
  </si>
  <si>
    <t>Протокол соревнований  «Президентские состязания»</t>
  </si>
  <si>
    <t>Челночный бег 3 х 10 м (сек)</t>
  </si>
  <si>
    <t>Бег 60м (сек,)</t>
  </si>
  <si>
    <r>
      <t xml:space="preserve">Бег 60 м </t>
    </r>
    <r>
      <rPr>
        <b/>
        <i/>
        <sz val="10"/>
        <rFont val="Times New Roman"/>
        <family val="1"/>
        <charset val="204"/>
      </rPr>
      <t>(сек)</t>
    </r>
  </si>
  <si>
    <t>название ОУ</t>
  </si>
  <si>
    <t>класс</t>
  </si>
  <si>
    <t>м</t>
  </si>
  <si>
    <t xml:space="preserve"> </t>
  </si>
  <si>
    <t xml:space="preserve">  </t>
  </si>
  <si>
    <t>Бег 100м (сек,)</t>
  </si>
  <si>
    <r>
      <t xml:space="preserve">Бег 100 м </t>
    </r>
    <r>
      <rPr>
        <b/>
        <i/>
        <sz val="10"/>
        <rFont val="Times New Roman"/>
        <family val="1"/>
        <charset val="204"/>
      </rPr>
      <t>(сек)</t>
    </r>
  </si>
  <si>
    <t>Бег 30м (сек,)</t>
  </si>
  <si>
    <r>
      <t xml:space="preserve">Бег 30 м </t>
    </r>
    <r>
      <rPr>
        <b/>
        <i/>
        <sz val="10"/>
        <rFont val="Times New Roman"/>
        <family val="1"/>
        <charset val="204"/>
      </rPr>
      <t>(сек)</t>
    </r>
  </si>
  <si>
    <t>1. Абдуллаев Султанбой</t>
  </si>
  <si>
    <t>2. Воротынцев Андрей</t>
  </si>
  <si>
    <t>3. Дьяков Иван</t>
  </si>
  <si>
    <t>4. Дьякова Мария</t>
  </si>
  <si>
    <t>Школа-Интернат №8 г. Волгоград</t>
  </si>
  <si>
    <t>Говоров А.Г</t>
  </si>
</sst>
</file>

<file path=xl/styles.xml><?xml version="1.0" encoding="utf-8"?>
<styleSheet xmlns="http://schemas.openxmlformats.org/spreadsheetml/2006/main">
  <numFmts count="5">
    <numFmt numFmtId="164" formatCode="mm:ss.0;@"/>
    <numFmt numFmtId="165" formatCode="0_ ;[Red]\-0\ "/>
    <numFmt numFmtId="166" formatCode="0.0_ ;[Red]\-0.0\ "/>
    <numFmt numFmtId="167" formatCode="0.0"/>
    <numFmt numFmtId="171" formatCode="[$-F419]yyyy\,\ mmmm;@"/>
  </numFmts>
  <fonts count="4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color indexed="10"/>
      <name val="Tahoma"/>
      <family val="2"/>
      <charset val="204"/>
    </font>
    <font>
      <i/>
      <sz val="11"/>
      <color indexed="10"/>
      <name val="Tahoma"/>
      <family val="2"/>
      <charset val="204"/>
    </font>
    <font>
      <i/>
      <sz val="9"/>
      <color indexed="8"/>
      <name val="Tahoma"/>
      <family val="2"/>
      <charset val="204"/>
    </font>
    <font>
      <b/>
      <sz val="11"/>
      <color indexed="10"/>
      <name val="Tahoma"/>
      <family val="2"/>
      <charset val="204"/>
    </font>
    <font>
      <b/>
      <sz val="8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indexed="10"/>
      <name val="Tahoma"/>
      <family val="2"/>
      <charset val="204"/>
    </font>
    <font>
      <sz val="9"/>
      <name val="Calibri"/>
      <family val="2"/>
      <charset val="204"/>
    </font>
    <font>
      <b/>
      <sz val="7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b/>
      <sz val="10"/>
      <color rgb="FF000000"/>
      <name val="SimHei"/>
      <family val="3"/>
    </font>
    <font>
      <b/>
      <sz val="10"/>
      <color rgb="FF000000"/>
      <name val="Lucida Sans Unicode"/>
      <family val="2"/>
      <charset val="204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5" fillId="0" borderId="0"/>
    <xf numFmtId="0" fontId="41" fillId="0" borderId="0"/>
    <xf numFmtId="0" fontId="1" fillId="0" borderId="0"/>
  </cellStyleXfs>
  <cellXfs count="542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7" borderId="30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/>
    </xf>
    <xf numFmtId="0" fontId="14" fillId="8" borderId="11" xfId="0" applyFont="1" applyFill="1" applyBorder="1" applyAlignment="1">
      <alignment wrapText="1"/>
    </xf>
    <xf numFmtId="0" fontId="14" fillId="8" borderId="11" xfId="0" applyFont="1" applyFill="1" applyBorder="1" applyAlignment="1">
      <alignment horizontal="center" vertical="top" wrapText="1"/>
    </xf>
    <xf numFmtId="0" fontId="9" fillId="8" borderId="11" xfId="0" applyFont="1" applyFill="1" applyBorder="1" applyAlignment="1">
      <alignment horizontal="justify" vertical="top" wrapText="1"/>
    </xf>
    <xf numFmtId="0" fontId="14" fillId="8" borderId="11" xfId="0" applyFont="1" applyFill="1" applyBorder="1" applyAlignment="1">
      <alignment horizontal="center" wrapText="1"/>
    </xf>
    <xf numFmtId="0" fontId="5" fillId="8" borderId="37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wrapText="1"/>
    </xf>
    <xf numFmtId="0" fontId="15" fillId="8" borderId="1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15" fillId="9" borderId="0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wrapText="1"/>
    </xf>
    <xf numFmtId="0" fontId="14" fillId="10" borderId="11" xfId="0" applyFont="1" applyFill="1" applyBorder="1" applyAlignment="1">
      <alignment horizontal="center" vertical="top" wrapText="1"/>
    </xf>
    <xf numFmtId="0" fontId="9" fillId="10" borderId="11" xfId="0" applyFont="1" applyFill="1" applyBorder="1" applyAlignment="1">
      <alignment horizontal="justify" vertical="top" wrapText="1"/>
    </xf>
    <xf numFmtId="0" fontId="14" fillId="10" borderId="11" xfId="0" applyFont="1" applyFill="1" applyBorder="1" applyAlignment="1">
      <alignment horizontal="center" wrapText="1"/>
    </xf>
    <xf numFmtId="0" fontId="5" fillId="10" borderId="31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wrapText="1"/>
    </xf>
    <xf numFmtId="0" fontId="14" fillId="10" borderId="10" xfId="0" applyFont="1" applyFill="1" applyBorder="1" applyAlignment="1">
      <alignment horizontal="center" vertical="top" wrapText="1"/>
    </xf>
    <xf numFmtId="0" fontId="15" fillId="10" borderId="11" xfId="0" applyFont="1" applyFill="1" applyBorder="1" applyAlignment="1">
      <alignment horizontal="center" vertical="top" wrapText="1"/>
    </xf>
    <xf numFmtId="0" fontId="14" fillId="8" borderId="7" xfId="0" applyFont="1" applyFill="1" applyBorder="1" applyAlignment="1">
      <alignment horizontal="center" vertical="top" wrapText="1"/>
    </xf>
    <xf numFmtId="0" fontId="9" fillId="8" borderId="7" xfId="0" applyFont="1" applyFill="1" applyBorder="1" applyAlignment="1">
      <alignment horizontal="justify" vertical="top" wrapText="1"/>
    </xf>
    <xf numFmtId="0" fontId="14" fillId="8" borderId="7" xfId="0" applyFont="1" applyFill="1" applyBorder="1" applyAlignment="1">
      <alignment horizontal="center" wrapText="1"/>
    </xf>
    <xf numFmtId="0" fontId="14" fillId="10" borderId="7" xfId="0" applyFont="1" applyFill="1" applyBorder="1" applyAlignment="1">
      <alignment horizontal="center" vertical="top" wrapText="1"/>
    </xf>
    <xf numFmtId="0" fontId="9" fillId="10" borderId="7" xfId="0" applyFont="1" applyFill="1" applyBorder="1" applyAlignment="1">
      <alignment horizontal="justify" vertical="top" wrapText="1"/>
    </xf>
    <xf numFmtId="0" fontId="14" fillId="10" borderId="7" xfId="0" applyFont="1" applyFill="1" applyBorder="1" applyAlignment="1">
      <alignment horizontal="center" wrapText="1"/>
    </xf>
    <xf numFmtId="0" fontId="14" fillId="8" borderId="15" xfId="0" applyFont="1" applyFill="1" applyBorder="1" applyAlignment="1">
      <alignment wrapText="1"/>
    </xf>
    <xf numFmtId="0" fontId="14" fillId="8" borderId="15" xfId="0" applyFont="1" applyFill="1" applyBorder="1" applyAlignment="1">
      <alignment horizontal="center" vertical="top" wrapText="1"/>
    </xf>
    <xf numFmtId="0" fontId="9" fillId="8" borderId="15" xfId="0" applyFont="1" applyFill="1" applyBorder="1" applyAlignment="1">
      <alignment horizontal="justify" vertical="top" wrapText="1"/>
    </xf>
    <xf numFmtId="0" fontId="14" fillId="8" borderId="15" xfId="0" applyFont="1" applyFill="1" applyBorder="1" applyAlignment="1">
      <alignment horizontal="center" wrapText="1"/>
    </xf>
    <xf numFmtId="0" fontId="14" fillId="10" borderId="15" xfId="0" applyFont="1" applyFill="1" applyBorder="1" applyAlignment="1">
      <alignment horizontal="center" vertical="top" wrapText="1"/>
    </xf>
    <xf numFmtId="0" fontId="9" fillId="10" borderId="15" xfId="0" applyFont="1" applyFill="1" applyBorder="1" applyAlignment="1">
      <alignment horizontal="justify" vertical="top" wrapText="1"/>
    </xf>
    <xf numFmtId="0" fontId="14" fillId="10" borderId="15" xfId="0" applyFont="1" applyFill="1" applyBorder="1" applyAlignment="1">
      <alignment horizontal="center" wrapText="1"/>
    </xf>
    <xf numFmtId="0" fontId="15" fillId="8" borderId="7" xfId="0" applyFont="1" applyFill="1" applyBorder="1" applyAlignment="1">
      <alignment horizontal="center" wrapText="1"/>
    </xf>
    <xf numFmtId="0" fontId="15" fillId="10" borderId="7" xfId="0" applyFont="1" applyFill="1" applyBorder="1" applyAlignment="1">
      <alignment horizontal="center" wrapText="1"/>
    </xf>
    <xf numFmtId="0" fontId="14" fillId="10" borderId="6" xfId="0" applyFont="1" applyFill="1" applyBorder="1" applyAlignment="1">
      <alignment horizontal="center" vertical="top" wrapText="1"/>
    </xf>
    <xf numFmtId="0" fontId="15" fillId="8" borderId="15" xfId="0" applyFont="1" applyFill="1" applyBorder="1" applyAlignment="1">
      <alignment horizontal="center" wrapText="1"/>
    </xf>
    <xf numFmtId="0" fontId="15" fillId="10" borderId="15" xfId="0" applyFont="1" applyFill="1" applyBorder="1" applyAlignment="1">
      <alignment horizontal="center" vertical="top" wrapText="1"/>
    </xf>
    <xf numFmtId="0" fontId="14" fillId="10" borderId="14" xfId="0" applyFont="1" applyFill="1" applyBorder="1" applyAlignment="1">
      <alignment horizontal="center" vertical="top" wrapText="1"/>
    </xf>
    <xf numFmtId="0" fontId="15" fillId="8" borderId="15" xfId="0" applyFont="1" applyFill="1" applyBorder="1" applyAlignment="1">
      <alignment horizontal="center" vertical="top" wrapText="1"/>
    </xf>
    <xf numFmtId="0" fontId="15" fillId="10" borderId="15" xfId="0" applyFont="1" applyFill="1" applyBorder="1" applyAlignment="1">
      <alignment horizontal="center" wrapText="1"/>
    </xf>
    <xf numFmtId="0" fontId="15" fillId="10" borderId="7" xfId="0" applyFont="1" applyFill="1" applyBorder="1" applyAlignment="1">
      <alignment horizontal="center" vertical="top" wrapText="1"/>
    </xf>
    <xf numFmtId="0" fontId="5" fillId="10" borderId="15" xfId="0" applyFont="1" applyFill="1" applyBorder="1" applyAlignment="1">
      <alignment horizontal="center" vertical="center" wrapText="1"/>
    </xf>
    <xf numFmtId="164" fontId="6" fillId="6" borderId="24" xfId="0" applyNumberFormat="1" applyFont="1" applyFill="1" applyBorder="1" applyAlignment="1">
      <alignment horizontal="left" vertical="center"/>
    </xf>
    <xf numFmtId="164" fontId="6" fillId="6" borderId="7" xfId="0" applyNumberFormat="1" applyFont="1" applyFill="1" applyBorder="1" applyAlignment="1">
      <alignment horizontal="left" vertical="center"/>
    </xf>
    <xf numFmtId="164" fontId="6" fillId="6" borderId="25" xfId="0" applyNumberFormat="1" applyFont="1" applyFill="1" applyBorder="1" applyAlignment="1">
      <alignment horizontal="left" vertical="center"/>
    </xf>
    <xf numFmtId="164" fontId="6" fillId="6" borderId="11" xfId="0" applyNumberFormat="1" applyFont="1" applyFill="1" applyBorder="1" applyAlignment="1">
      <alignment horizontal="left" vertical="center"/>
    </xf>
    <xf numFmtId="164" fontId="6" fillId="6" borderId="26" xfId="0" applyNumberFormat="1" applyFont="1" applyFill="1" applyBorder="1" applyAlignment="1">
      <alignment horizontal="left" vertical="center"/>
    </xf>
    <xf numFmtId="164" fontId="6" fillId="6" borderId="15" xfId="0" applyNumberFormat="1" applyFont="1" applyFill="1" applyBorder="1" applyAlignment="1">
      <alignment horizontal="left" vertical="center"/>
    </xf>
    <xf numFmtId="164" fontId="6" fillId="6" borderId="27" xfId="0" applyNumberFormat="1" applyFont="1" applyFill="1" applyBorder="1" applyAlignment="1">
      <alignment horizontal="left" vertical="center"/>
    </xf>
    <xf numFmtId="164" fontId="6" fillId="6" borderId="19" xfId="0" applyNumberFormat="1" applyFont="1" applyFill="1" applyBorder="1" applyAlignment="1">
      <alignment horizontal="left" vertical="center"/>
    </xf>
    <xf numFmtId="164" fontId="6" fillId="6" borderId="23" xfId="0" applyNumberFormat="1" applyFont="1" applyFill="1" applyBorder="1" applyAlignment="1">
      <alignment horizontal="left" vertical="center"/>
    </xf>
    <xf numFmtId="164" fontId="6" fillId="6" borderId="3" xfId="0" applyNumberFormat="1" applyFont="1" applyFill="1" applyBorder="1" applyAlignment="1">
      <alignment horizontal="left" vertical="center"/>
    </xf>
    <xf numFmtId="2" fontId="10" fillId="11" borderId="11" xfId="0" applyNumberFormat="1" applyFont="1" applyFill="1" applyBorder="1" applyAlignment="1">
      <alignment horizontal="center" vertical="center"/>
    </xf>
    <xf numFmtId="2" fontId="15" fillId="11" borderId="11" xfId="0" applyNumberFormat="1" applyFont="1" applyFill="1" applyBorder="1" applyAlignment="1">
      <alignment horizontal="center" wrapText="1"/>
    </xf>
    <xf numFmtId="0" fontId="5" fillId="11" borderId="2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center"/>
    </xf>
    <xf numFmtId="0" fontId="5" fillId="12" borderId="2" xfId="0" applyNumberFormat="1" applyFont="1" applyFill="1" applyBorder="1" applyAlignment="1">
      <alignment horizontal="center" vertical="center" wrapText="1"/>
    </xf>
    <xf numFmtId="0" fontId="5" fillId="12" borderId="3" xfId="0" applyNumberFormat="1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/>
    </xf>
    <xf numFmtId="0" fontId="5" fillId="12" borderId="22" xfId="0" applyFont="1" applyFill="1" applyBorder="1" applyAlignment="1">
      <alignment horizontal="center" vertical="center"/>
    </xf>
    <xf numFmtId="2" fontId="12" fillId="12" borderId="11" xfId="0" applyNumberFormat="1" applyFont="1" applyFill="1" applyBorder="1" applyAlignment="1">
      <alignment horizontal="justify" vertical="top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0" fontId="5" fillId="13" borderId="31" xfId="0" applyFont="1" applyFill="1" applyBorder="1" applyAlignment="1">
      <alignment horizontal="center" vertical="center" wrapText="1"/>
    </xf>
    <xf numFmtId="0" fontId="5" fillId="13" borderId="23" xfId="0" applyFont="1" applyFill="1" applyBorder="1" applyAlignment="1">
      <alignment horizontal="center" vertical="center" wrapText="1"/>
    </xf>
    <xf numFmtId="0" fontId="5" fillId="13" borderId="36" xfId="0" applyFont="1" applyFill="1" applyBorder="1" applyAlignment="1">
      <alignment horizontal="center" vertical="center" wrapText="1"/>
    </xf>
    <xf numFmtId="0" fontId="5" fillId="13" borderId="37" xfId="0" applyFont="1" applyFill="1" applyBorder="1" applyAlignment="1">
      <alignment horizontal="center" vertical="center" wrapText="1"/>
    </xf>
    <xf numFmtId="0" fontId="5" fillId="13" borderId="38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13" borderId="43" xfId="0" applyFont="1" applyFill="1" applyBorder="1" applyAlignment="1">
      <alignment horizontal="center" vertical="center" wrapText="1"/>
    </xf>
    <xf numFmtId="0" fontId="5" fillId="13" borderId="44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/>
    </xf>
    <xf numFmtId="0" fontId="15" fillId="14" borderId="11" xfId="0" applyFont="1" applyFill="1" applyBorder="1" applyAlignment="1">
      <alignment wrapText="1"/>
    </xf>
    <xf numFmtId="0" fontId="15" fillId="14" borderId="11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justify" vertical="top" wrapText="1"/>
    </xf>
    <xf numFmtId="0" fontId="15" fillId="14" borderId="11" xfId="0" applyFont="1" applyFill="1" applyBorder="1" applyAlignment="1">
      <alignment horizontal="center" wrapText="1"/>
    </xf>
    <xf numFmtId="0" fontId="5" fillId="13" borderId="45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/>
    </xf>
    <xf numFmtId="0" fontId="14" fillId="16" borderId="11" xfId="0" applyFont="1" applyFill="1" applyBorder="1" applyAlignment="1">
      <alignment wrapText="1"/>
    </xf>
    <xf numFmtId="0" fontId="14" fillId="16" borderId="11" xfId="0" applyFont="1" applyFill="1" applyBorder="1" applyAlignment="1">
      <alignment horizontal="center" vertical="top" wrapText="1"/>
    </xf>
    <xf numFmtId="0" fontId="9" fillId="16" borderId="11" xfId="0" applyFont="1" applyFill="1" applyBorder="1" applyAlignment="1">
      <alignment horizontal="justify" vertical="top" wrapText="1"/>
    </xf>
    <xf numFmtId="0" fontId="14" fillId="16" borderId="11" xfId="0" applyFont="1" applyFill="1" applyBorder="1" applyAlignment="1">
      <alignment horizontal="center" wrapText="1"/>
    </xf>
    <xf numFmtId="0" fontId="15" fillId="16" borderId="11" xfId="0" applyFont="1" applyFill="1" applyBorder="1" applyAlignment="1">
      <alignment horizontal="center" wrapText="1"/>
    </xf>
    <xf numFmtId="0" fontId="15" fillId="16" borderId="11" xfId="0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2" fontId="10" fillId="11" borderId="7" xfId="0" applyNumberFormat="1" applyFont="1" applyFill="1" applyBorder="1" applyAlignment="1">
      <alignment horizontal="center" vertical="center"/>
    </xf>
    <xf numFmtId="2" fontId="12" fillId="12" borderId="7" xfId="0" applyNumberFormat="1" applyFont="1" applyFill="1" applyBorder="1" applyAlignment="1">
      <alignment horizontal="justify" vertical="top" wrapText="1"/>
    </xf>
    <xf numFmtId="2" fontId="10" fillId="11" borderId="15" xfId="0" applyNumberFormat="1" applyFont="1" applyFill="1" applyBorder="1" applyAlignment="1">
      <alignment horizontal="center" vertical="center"/>
    </xf>
    <xf numFmtId="2" fontId="12" fillId="12" borderId="15" xfId="0" applyNumberFormat="1" applyFont="1" applyFill="1" applyBorder="1" applyAlignment="1">
      <alignment horizontal="justify" vertical="top" wrapText="1"/>
    </xf>
    <xf numFmtId="2" fontId="15" fillId="11" borderId="7" xfId="0" applyNumberFormat="1" applyFont="1" applyFill="1" applyBorder="1" applyAlignment="1">
      <alignment horizontal="center" wrapText="1"/>
    </xf>
    <xf numFmtId="2" fontId="15" fillId="11" borderId="15" xfId="0" applyNumberFormat="1" applyFont="1" applyFill="1" applyBorder="1" applyAlignment="1">
      <alignment horizontal="center" wrapText="1"/>
    </xf>
    <xf numFmtId="0" fontId="3" fillId="7" borderId="29" xfId="0" applyFont="1" applyFill="1" applyBorder="1" applyAlignment="1">
      <alignment horizontal="center" vertical="center"/>
    </xf>
    <xf numFmtId="1" fontId="3" fillId="7" borderId="7" xfId="0" applyNumberFormat="1" applyFont="1" applyFill="1" applyBorder="1" applyAlignment="1">
      <alignment horizontal="center" vertical="center" wrapText="1"/>
    </xf>
    <xf numFmtId="1" fontId="3" fillId="7" borderId="11" xfId="0" applyNumberFormat="1" applyFont="1" applyFill="1" applyBorder="1" applyAlignment="1">
      <alignment horizontal="center" vertical="center" wrapText="1"/>
    </xf>
    <xf numFmtId="1" fontId="3" fillId="7" borderId="15" xfId="0" applyNumberFormat="1" applyFont="1" applyFill="1" applyBorder="1" applyAlignment="1">
      <alignment horizontal="center" vertical="center" wrapText="1"/>
    </xf>
    <xf numFmtId="1" fontId="3" fillId="7" borderId="19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5" fillId="8" borderId="50" xfId="0" applyFont="1" applyFill="1" applyBorder="1" applyAlignment="1">
      <alignment horizontal="center" vertical="center"/>
    </xf>
    <xf numFmtId="0" fontId="5" fillId="8" borderId="48" xfId="0" applyFont="1" applyFill="1" applyBorder="1" applyAlignment="1">
      <alignment horizontal="center" vertical="center"/>
    </xf>
    <xf numFmtId="0" fontId="5" fillId="10" borderId="48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51" xfId="0" applyFont="1" applyFill="1" applyBorder="1" applyAlignment="1">
      <alignment horizontal="center" vertical="center"/>
    </xf>
    <xf numFmtId="0" fontId="5" fillId="10" borderId="47" xfId="0" applyFont="1" applyFill="1" applyBorder="1" applyAlignment="1">
      <alignment horizontal="center" vertical="center"/>
    </xf>
    <xf numFmtId="0" fontId="5" fillId="8" borderId="52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/>
    </xf>
    <xf numFmtId="0" fontId="14" fillId="8" borderId="19" xfId="0" applyFont="1" applyFill="1" applyBorder="1" applyAlignment="1">
      <alignment horizontal="center" vertical="top" wrapText="1"/>
    </xf>
    <xf numFmtId="0" fontId="9" fillId="8" borderId="19" xfId="0" applyFont="1" applyFill="1" applyBorder="1" applyAlignment="1">
      <alignment horizontal="justify" vertical="top" wrapText="1"/>
    </xf>
    <xf numFmtId="0" fontId="14" fillId="8" borderId="19" xfId="0" applyFont="1" applyFill="1" applyBorder="1" applyAlignment="1">
      <alignment horizontal="center" wrapText="1"/>
    </xf>
    <xf numFmtId="0" fontId="5" fillId="10" borderId="32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top" wrapText="1"/>
    </xf>
    <xf numFmtId="0" fontId="9" fillId="10" borderId="19" xfId="0" applyFont="1" applyFill="1" applyBorder="1" applyAlignment="1">
      <alignment horizontal="justify" vertical="top" wrapText="1"/>
    </xf>
    <xf numFmtId="0" fontId="14" fillId="10" borderId="19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1" xfId="0" applyNumberFormat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/>
    </xf>
    <xf numFmtId="0" fontId="5" fillId="13" borderId="52" xfId="0" applyFont="1" applyFill="1" applyBorder="1" applyAlignment="1">
      <alignment horizontal="center" vertical="center" wrapText="1"/>
    </xf>
    <xf numFmtId="2" fontId="10" fillId="11" borderId="19" xfId="0" applyNumberFormat="1" applyFont="1" applyFill="1" applyBorder="1" applyAlignment="1">
      <alignment horizontal="center" vertical="center"/>
    </xf>
    <xf numFmtId="0" fontId="5" fillId="13" borderId="32" xfId="0" applyFont="1" applyFill="1" applyBorder="1" applyAlignment="1">
      <alignment horizontal="center" vertical="center" wrapText="1"/>
    </xf>
    <xf numFmtId="2" fontId="12" fillId="12" borderId="19" xfId="0" applyNumberFormat="1" applyFont="1" applyFill="1" applyBorder="1" applyAlignment="1">
      <alignment horizontal="justify" vertical="top" wrapText="1"/>
    </xf>
    <xf numFmtId="0" fontId="5" fillId="13" borderId="11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/>
    </xf>
    <xf numFmtId="0" fontId="5" fillId="12" borderId="11" xfId="0" applyNumberFormat="1" applyFont="1" applyFill="1" applyBorder="1" applyAlignment="1">
      <alignment horizontal="center" vertical="center" wrapText="1"/>
    </xf>
    <xf numFmtId="0" fontId="13" fillId="14" borderId="11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13" borderId="28" xfId="0" applyFont="1" applyFill="1" applyBorder="1" applyAlignment="1">
      <alignment horizontal="center" vertical="center" wrapText="1"/>
    </xf>
    <xf numFmtId="2" fontId="12" fillId="12" borderId="3" xfId="0" applyNumberFormat="1" applyFont="1" applyFill="1" applyBorder="1" applyAlignment="1">
      <alignment horizontal="justify" vertical="top" wrapText="1"/>
    </xf>
    <xf numFmtId="0" fontId="5" fillId="18" borderId="11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>
      <alignment horizontal="center" wrapText="1"/>
    </xf>
    <xf numFmtId="0" fontId="3" fillId="15" borderId="11" xfId="0" applyFont="1" applyFill="1" applyBorder="1" applyAlignment="1">
      <alignment horizontal="center" wrapText="1"/>
    </xf>
    <xf numFmtId="0" fontId="3" fillId="10" borderId="11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49" fontId="6" fillId="6" borderId="7" xfId="0" applyNumberFormat="1" applyFont="1" applyFill="1" applyBorder="1" applyAlignment="1">
      <alignment horizontal="left" vertical="center" wrapText="1"/>
    </xf>
    <xf numFmtId="49" fontId="6" fillId="6" borderId="19" xfId="0" applyNumberFormat="1" applyFont="1" applyFill="1" applyBorder="1" applyAlignment="1">
      <alignment horizontal="left" vertical="center" wrapText="1"/>
    </xf>
    <xf numFmtId="49" fontId="6" fillId="6" borderId="19" xfId="0" applyNumberFormat="1" applyFont="1" applyFill="1" applyBorder="1" applyAlignment="1">
      <alignment horizontal="left" vertical="center"/>
    </xf>
    <xf numFmtId="49" fontId="6" fillId="6" borderId="42" xfId="0" applyNumberFormat="1" applyFont="1" applyFill="1" applyBorder="1" applyAlignment="1">
      <alignment horizontal="left" vertical="center"/>
    </xf>
    <xf numFmtId="49" fontId="6" fillId="6" borderId="11" xfId="0" applyNumberFormat="1" applyFont="1" applyFill="1" applyBorder="1" applyAlignment="1">
      <alignment horizontal="left" vertical="center" wrapText="1"/>
    </xf>
    <xf numFmtId="49" fontId="6" fillId="6" borderId="11" xfId="0" applyNumberFormat="1" applyFont="1" applyFill="1" applyBorder="1" applyAlignment="1">
      <alignment horizontal="left" vertical="center"/>
    </xf>
    <xf numFmtId="49" fontId="6" fillId="6" borderId="40" xfId="0" applyNumberFormat="1" applyFont="1" applyFill="1" applyBorder="1" applyAlignment="1">
      <alignment horizontal="left" vertical="center"/>
    </xf>
    <xf numFmtId="49" fontId="6" fillId="6" borderId="15" xfId="0" applyNumberFormat="1" applyFont="1" applyFill="1" applyBorder="1" applyAlignment="1">
      <alignment horizontal="left" vertical="center" wrapText="1"/>
    </xf>
    <xf numFmtId="49" fontId="6" fillId="6" borderId="15" xfId="0" applyNumberFormat="1" applyFont="1" applyFill="1" applyBorder="1" applyAlignment="1">
      <alignment horizontal="left" vertical="center"/>
    </xf>
    <xf numFmtId="49" fontId="6" fillId="6" borderId="41" xfId="0" applyNumberFormat="1" applyFont="1" applyFill="1" applyBorder="1" applyAlignment="1">
      <alignment horizontal="left" vertical="center"/>
    </xf>
    <xf numFmtId="49" fontId="6" fillId="6" borderId="3" xfId="0" applyNumberFormat="1" applyFont="1" applyFill="1" applyBorder="1" applyAlignment="1">
      <alignment horizontal="left" vertical="center" wrapText="1"/>
    </xf>
    <xf numFmtId="49" fontId="6" fillId="6" borderId="3" xfId="0" applyNumberFormat="1" applyFont="1" applyFill="1" applyBorder="1" applyAlignment="1">
      <alignment horizontal="left" vertical="center"/>
    </xf>
    <xf numFmtId="49" fontId="6" fillId="6" borderId="22" xfId="0" applyNumberFormat="1" applyFont="1" applyFill="1" applyBorder="1" applyAlignment="1">
      <alignment horizontal="left" vertical="center"/>
    </xf>
    <xf numFmtId="49" fontId="6" fillId="6" borderId="7" xfId="0" applyNumberFormat="1" applyFont="1" applyFill="1" applyBorder="1" applyAlignment="1">
      <alignment horizontal="left" vertical="center"/>
    </xf>
    <xf numFmtId="49" fontId="6" fillId="6" borderId="39" xfId="0" applyNumberFormat="1" applyFont="1" applyFill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49" fontId="24" fillId="6" borderId="11" xfId="0" applyNumberFormat="1" applyFont="1" applyFill="1" applyBorder="1" applyAlignment="1">
      <alignment horizontal="center" vertical="center"/>
    </xf>
    <xf numFmtId="49" fontId="6" fillId="6" borderId="11" xfId="0" applyNumberFormat="1" applyFont="1" applyFill="1" applyBorder="1" applyAlignment="1" applyProtection="1">
      <alignment horizontal="left" vertical="center" wrapText="1"/>
    </xf>
    <xf numFmtId="49" fontId="6" fillId="0" borderId="11" xfId="0" applyNumberFormat="1" applyFont="1" applyBorder="1" applyAlignment="1">
      <alignment vertical="center"/>
    </xf>
    <xf numFmtId="0" fontId="15" fillId="11" borderId="19" xfId="0" applyFont="1" applyFill="1" applyBorder="1" applyAlignment="1">
      <alignment horizontal="left" wrapText="1"/>
    </xf>
    <xf numFmtId="0" fontId="15" fillId="11" borderId="19" xfId="0" applyFont="1" applyFill="1" applyBorder="1" applyAlignment="1">
      <alignment horizontal="left" vertical="top" wrapText="1"/>
    </xf>
    <xf numFmtId="0" fontId="11" fillId="11" borderId="19" xfId="0" applyFont="1" applyFill="1" applyBorder="1" applyAlignment="1">
      <alignment horizontal="left" vertical="top" wrapText="1"/>
    </xf>
    <xf numFmtId="0" fontId="15" fillId="11" borderId="11" xfId="0" applyFont="1" applyFill="1" applyBorder="1" applyAlignment="1">
      <alignment horizontal="left" wrapText="1"/>
    </xf>
    <xf numFmtId="0" fontId="15" fillId="11" borderId="11" xfId="0" applyFont="1" applyFill="1" applyBorder="1" applyAlignment="1">
      <alignment horizontal="left" vertical="top" wrapText="1"/>
    </xf>
    <xf numFmtId="0" fontId="11" fillId="11" borderId="11" xfId="0" applyFont="1" applyFill="1" applyBorder="1" applyAlignment="1">
      <alignment horizontal="left" vertical="top" wrapText="1"/>
    </xf>
    <xf numFmtId="0" fontId="15" fillId="11" borderId="15" xfId="0" applyFont="1" applyFill="1" applyBorder="1" applyAlignment="1">
      <alignment horizontal="left" wrapText="1"/>
    </xf>
    <xf numFmtId="0" fontId="15" fillId="11" borderId="15" xfId="0" applyFont="1" applyFill="1" applyBorder="1" applyAlignment="1">
      <alignment horizontal="left" vertical="top" wrapText="1"/>
    </xf>
    <xf numFmtId="0" fontId="11" fillId="11" borderId="15" xfId="0" applyFont="1" applyFill="1" applyBorder="1" applyAlignment="1">
      <alignment horizontal="left" vertical="top" wrapText="1"/>
    </xf>
    <xf numFmtId="0" fontId="15" fillId="11" borderId="7" xfId="0" applyFont="1" applyFill="1" applyBorder="1" applyAlignment="1">
      <alignment horizontal="left" wrapText="1"/>
    </xf>
    <xf numFmtId="0" fontId="15" fillId="11" borderId="7" xfId="0" applyFont="1" applyFill="1" applyBorder="1" applyAlignment="1">
      <alignment horizontal="left" vertical="top" wrapText="1"/>
    </xf>
    <xf numFmtId="0" fontId="11" fillId="11" borderId="7" xfId="0" applyFont="1" applyFill="1" applyBorder="1" applyAlignment="1">
      <alignment horizontal="left" vertical="top" wrapText="1"/>
    </xf>
    <xf numFmtId="0" fontId="5" fillId="13" borderId="55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/>
    </xf>
    <xf numFmtId="0" fontId="25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10" borderId="46" xfId="0" applyFont="1" applyFill="1" applyBorder="1" applyAlignment="1">
      <alignment horizontal="center" vertical="center"/>
    </xf>
    <xf numFmtId="0" fontId="5" fillId="10" borderId="5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59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60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3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4" fontId="3" fillId="17" borderId="0" xfId="0" applyNumberFormat="1" applyFont="1" applyFill="1" applyBorder="1" applyAlignment="1" applyProtection="1">
      <alignment horizontal="left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22" borderId="41" xfId="0" applyFont="1" applyFill="1" applyBorder="1" applyAlignment="1" applyProtection="1">
      <alignment horizontal="center"/>
      <protection hidden="1"/>
    </xf>
    <xf numFmtId="0" fontId="5" fillId="23" borderId="41" xfId="0" applyFont="1" applyFill="1" applyBorder="1" applyAlignment="1" applyProtection="1">
      <alignment horizontal="center"/>
      <protection hidden="1"/>
    </xf>
    <xf numFmtId="0" fontId="5" fillId="24" borderId="41" xfId="0" applyFont="1" applyFill="1" applyBorder="1" applyAlignment="1" applyProtection="1">
      <alignment horizontal="center"/>
      <protection hidden="1"/>
    </xf>
    <xf numFmtId="0" fontId="3" fillId="0" borderId="32" xfId="0" applyFont="1" applyBorder="1" applyProtection="1"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5" fillId="22" borderId="22" xfId="0" applyFont="1" applyFill="1" applyBorder="1" applyAlignment="1" applyProtection="1">
      <alignment horizontal="center"/>
      <protection hidden="1"/>
    </xf>
    <xf numFmtId="0" fontId="5" fillId="23" borderId="22" xfId="0" applyFont="1" applyFill="1" applyBorder="1" applyAlignment="1" applyProtection="1">
      <alignment horizontal="center"/>
      <protection hidden="1"/>
    </xf>
    <xf numFmtId="0" fontId="5" fillId="24" borderId="22" xfId="0" applyFont="1" applyFill="1" applyBorder="1" applyAlignment="1" applyProtection="1">
      <alignment horizontal="center"/>
      <protection hidden="1"/>
    </xf>
    <xf numFmtId="165" fontId="3" fillId="0" borderId="25" xfId="0" applyNumberFormat="1" applyFont="1" applyBorder="1" applyAlignment="1" applyProtection="1">
      <alignment horizontal="center"/>
      <protection locked="0"/>
    </xf>
    <xf numFmtId="0" fontId="5" fillId="22" borderId="40" xfId="0" applyFont="1" applyFill="1" applyBorder="1" applyAlignment="1" applyProtection="1">
      <alignment horizontal="center"/>
      <protection hidden="1"/>
    </xf>
    <xf numFmtId="165" fontId="3" fillId="17" borderId="25" xfId="0" applyNumberFormat="1" applyFont="1" applyFill="1" applyBorder="1" applyAlignment="1" applyProtection="1">
      <alignment horizontal="center"/>
      <protection locked="0"/>
    </xf>
    <xf numFmtId="0" fontId="5" fillId="23" borderId="40" xfId="0" applyFont="1" applyFill="1" applyBorder="1" applyAlignment="1" applyProtection="1">
      <alignment horizontal="center"/>
      <protection hidden="1"/>
    </xf>
    <xf numFmtId="0" fontId="5" fillId="24" borderId="40" xfId="0" applyFont="1" applyFill="1" applyBorder="1" applyAlignment="1" applyProtection="1">
      <alignment horizontal="center"/>
      <protection hidden="1"/>
    </xf>
    <xf numFmtId="0" fontId="5" fillId="21" borderId="22" xfId="0" applyFont="1" applyFill="1" applyBorder="1" applyAlignment="1" applyProtection="1">
      <alignment horizontal="center"/>
      <protection hidden="1"/>
    </xf>
    <xf numFmtId="0" fontId="5" fillId="21" borderId="40" xfId="0" applyFont="1" applyFill="1" applyBorder="1" applyAlignment="1" applyProtection="1">
      <alignment horizontal="center"/>
      <protection hidden="1"/>
    </xf>
    <xf numFmtId="0" fontId="5" fillId="21" borderId="41" xfId="0" applyFont="1" applyFill="1" applyBorder="1" applyAlignment="1" applyProtection="1">
      <alignment horizontal="center"/>
      <protection hidden="1"/>
    </xf>
    <xf numFmtId="1" fontId="25" fillId="25" borderId="30" xfId="0" applyNumberFormat="1" applyFont="1" applyFill="1" applyBorder="1" applyAlignment="1" applyProtection="1">
      <alignment horizontal="center" vertical="center"/>
      <protection hidden="1"/>
    </xf>
    <xf numFmtId="1" fontId="25" fillId="25" borderId="32" xfId="0" applyNumberFormat="1" applyFont="1" applyFill="1" applyBorder="1" applyAlignment="1" applyProtection="1">
      <alignment horizontal="center" vertical="center"/>
      <protection hidden="1"/>
    </xf>
    <xf numFmtId="165" fontId="3" fillId="0" borderId="27" xfId="0" applyNumberFormat="1" applyFont="1" applyBorder="1" applyAlignment="1" applyProtection="1">
      <alignment horizontal="center"/>
      <protection locked="0"/>
    </xf>
    <xf numFmtId="0" fontId="5" fillId="22" borderId="42" xfId="0" applyFont="1" applyFill="1" applyBorder="1" applyAlignment="1" applyProtection="1">
      <alignment horizontal="center"/>
      <protection hidden="1"/>
    </xf>
    <xf numFmtId="0" fontId="5" fillId="23" borderId="42" xfId="0" applyFont="1" applyFill="1" applyBorder="1" applyAlignment="1" applyProtection="1">
      <alignment horizontal="center"/>
      <protection hidden="1"/>
    </xf>
    <xf numFmtId="0" fontId="5" fillId="24" borderId="42" xfId="0" applyFont="1" applyFill="1" applyBorder="1" applyAlignment="1" applyProtection="1">
      <alignment horizontal="center"/>
      <protection hidden="1"/>
    </xf>
    <xf numFmtId="0" fontId="5" fillId="21" borderId="42" xfId="0" applyFont="1" applyFill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/>
      <protection hidden="1"/>
    </xf>
    <xf numFmtId="1" fontId="25" fillId="25" borderId="28" xfId="0" applyNumberFormat="1" applyFont="1" applyFill="1" applyBorder="1" applyAlignment="1" applyProtection="1">
      <alignment horizontal="center" vertical="center"/>
      <protection hidden="1"/>
    </xf>
    <xf numFmtId="165" fontId="3" fillId="17" borderId="23" xfId="0" applyNumberFormat="1" applyFont="1" applyFill="1" applyBorder="1" applyAlignment="1" applyProtection="1">
      <alignment horizontal="center"/>
      <protection locked="0"/>
    </xf>
    <xf numFmtId="165" fontId="3" fillId="17" borderId="11" xfId="0" applyNumberFormat="1" applyFont="1" applyFill="1" applyBorder="1" applyAlignment="1" applyProtection="1">
      <alignment horizontal="center"/>
      <protection locked="0"/>
    </xf>
    <xf numFmtId="0" fontId="5" fillId="22" borderId="11" xfId="0" applyFont="1" applyFill="1" applyBorder="1" applyAlignment="1" applyProtection="1">
      <alignment horizontal="center"/>
      <protection hidden="1"/>
    </xf>
    <xf numFmtId="0" fontId="3" fillId="17" borderId="11" xfId="0" applyFont="1" applyFill="1" applyBorder="1" applyAlignment="1" applyProtection="1">
      <alignment horizontal="center"/>
      <protection locked="0"/>
    </xf>
    <xf numFmtId="0" fontId="5" fillId="23" borderId="11" xfId="0" applyFont="1" applyFill="1" applyBorder="1" applyAlignment="1" applyProtection="1">
      <alignment horizontal="center"/>
      <protection hidden="1"/>
    </xf>
    <xf numFmtId="0" fontId="5" fillId="24" borderId="11" xfId="0" applyFont="1" applyFill="1" applyBorder="1" applyAlignment="1" applyProtection="1">
      <alignment horizontal="center"/>
      <protection hidden="1"/>
    </xf>
    <xf numFmtId="0" fontId="5" fillId="21" borderId="11" xfId="0" applyFont="1" applyFill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/>
    </xf>
    <xf numFmtId="0" fontId="3" fillId="0" borderId="32" xfId="0" applyFont="1" applyBorder="1" applyProtection="1"/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165" fontId="39" fillId="17" borderId="11" xfId="0" applyNumberFormat="1" applyFont="1" applyFill="1" applyBorder="1" applyAlignment="1" applyProtection="1">
      <alignment horizontal="center"/>
      <protection locked="0"/>
    </xf>
    <xf numFmtId="165" fontId="39" fillId="0" borderId="27" xfId="0" applyNumberFormat="1" applyFont="1" applyBorder="1" applyAlignment="1" applyProtection="1">
      <alignment horizontal="center"/>
      <protection locked="0"/>
    </xf>
    <xf numFmtId="165" fontId="39" fillId="0" borderId="25" xfId="0" applyNumberFormat="1" applyFont="1" applyBorder="1" applyAlignment="1" applyProtection="1">
      <alignment horizontal="center"/>
      <protection locked="0"/>
    </xf>
    <xf numFmtId="165" fontId="39" fillId="17" borderId="25" xfId="0" applyNumberFormat="1" applyFont="1" applyFill="1" applyBorder="1" applyAlignment="1" applyProtection="1">
      <alignment horizontal="center"/>
      <protection locked="0"/>
    </xf>
    <xf numFmtId="165" fontId="39" fillId="17" borderId="23" xfId="0" applyNumberFormat="1" applyFont="1" applyFill="1" applyBorder="1" applyAlignment="1" applyProtection="1">
      <alignment horizontal="center"/>
      <protection locked="0"/>
    </xf>
    <xf numFmtId="167" fontId="39" fillId="17" borderId="27" xfId="0" applyNumberFormat="1" applyFont="1" applyFill="1" applyBorder="1" applyAlignment="1" applyProtection="1">
      <alignment horizontal="center"/>
      <protection locked="0"/>
    </xf>
    <xf numFmtId="167" fontId="39" fillId="17" borderId="25" xfId="0" applyNumberFormat="1" applyFont="1" applyFill="1" applyBorder="1" applyAlignment="1" applyProtection="1">
      <alignment horizontal="center"/>
      <protection locked="0"/>
    </xf>
    <xf numFmtId="167" fontId="39" fillId="17" borderId="23" xfId="0" applyNumberFormat="1" applyFont="1" applyFill="1" applyBorder="1" applyAlignment="1" applyProtection="1">
      <alignment horizontal="center"/>
      <protection locked="0"/>
    </xf>
    <xf numFmtId="167" fontId="39" fillId="17" borderId="11" xfId="0" applyNumberFormat="1" applyFont="1" applyFill="1" applyBorder="1" applyAlignment="1" applyProtection="1">
      <alignment horizontal="center"/>
      <protection locked="0"/>
    </xf>
    <xf numFmtId="49" fontId="39" fillId="0" borderId="27" xfId="0" applyNumberFormat="1" applyFont="1" applyBorder="1" applyAlignment="1" applyProtection="1">
      <alignment horizontal="center"/>
      <protection locked="0"/>
    </xf>
    <xf numFmtId="49" fontId="39" fillId="0" borderId="25" xfId="0" applyNumberFormat="1" applyFont="1" applyBorder="1" applyAlignment="1" applyProtection="1">
      <alignment horizontal="center"/>
      <protection locked="0"/>
    </xf>
    <xf numFmtId="49" fontId="39" fillId="17" borderId="25" xfId="0" applyNumberFormat="1" applyFont="1" applyFill="1" applyBorder="1" applyAlignment="1" applyProtection="1">
      <alignment horizontal="center"/>
      <protection locked="0"/>
    </xf>
    <xf numFmtId="49" fontId="39" fillId="17" borderId="23" xfId="0" applyNumberFormat="1" applyFont="1" applyFill="1" applyBorder="1" applyAlignment="1" applyProtection="1">
      <alignment horizontal="center"/>
      <protection locked="0"/>
    </xf>
    <xf numFmtId="49" fontId="39" fillId="17" borderId="11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0" fillId="7" borderId="12" xfId="0" applyFont="1" applyFill="1" applyBorder="1" applyAlignment="1">
      <alignment horizontal="center" vertical="center" wrapText="1"/>
    </xf>
    <xf numFmtId="0" fontId="40" fillId="26" borderId="12" xfId="0" applyFont="1" applyFill="1" applyBorder="1" applyAlignment="1">
      <alignment horizontal="center" vertical="center" wrapText="1"/>
    </xf>
    <xf numFmtId="0" fontId="40" fillId="20" borderId="12" xfId="0" applyFont="1" applyFill="1" applyBorder="1" applyAlignment="1">
      <alignment horizontal="center" vertical="center" wrapText="1"/>
    </xf>
    <xf numFmtId="0" fontId="40" fillId="20" borderId="11" xfId="0" applyFont="1" applyFill="1" applyBorder="1" applyAlignment="1">
      <alignment horizontal="center" vertical="center" wrapText="1"/>
    </xf>
    <xf numFmtId="0" fontId="33" fillId="29" borderId="11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left" vertical="center"/>
    </xf>
    <xf numFmtId="0" fontId="33" fillId="30" borderId="11" xfId="0" applyFont="1" applyFill="1" applyBorder="1" applyAlignment="1">
      <alignment horizontal="left"/>
    </xf>
    <xf numFmtId="0" fontId="33" fillId="8" borderId="11" xfId="0" applyFont="1" applyFill="1" applyBorder="1" applyAlignment="1">
      <alignment horizontal="left"/>
    </xf>
    <xf numFmtId="0" fontId="33" fillId="8" borderId="12" xfId="0" applyFont="1" applyFill="1" applyBorder="1" applyAlignment="1">
      <alignment horizontal="left"/>
    </xf>
    <xf numFmtId="0" fontId="33" fillId="30" borderId="49" xfId="0" applyFont="1" applyFill="1" applyBorder="1" applyAlignment="1">
      <alignment horizontal="left"/>
    </xf>
    <xf numFmtId="0" fontId="33" fillId="8" borderId="12" xfId="0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3" fillId="16" borderId="11" xfId="0" applyFont="1" applyFill="1" applyBorder="1" applyAlignment="1">
      <alignment horizontal="center"/>
    </xf>
    <xf numFmtId="0" fontId="14" fillId="18" borderId="1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42" fillId="18" borderId="11" xfId="0" applyFont="1" applyFill="1" applyBorder="1" applyAlignment="1">
      <alignment horizontal="center" vertical="center" wrapText="1"/>
    </xf>
    <xf numFmtId="0" fontId="42" fillId="5" borderId="11" xfId="0" applyFont="1" applyFill="1" applyBorder="1" applyAlignment="1">
      <alignment horizontal="center" vertical="center" wrapText="1"/>
    </xf>
    <xf numFmtId="0" fontId="5" fillId="28" borderId="11" xfId="0" applyNumberFormat="1" applyFont="1" applyFill="1" applyBorder="1" applyAlignment="1">
      <alignment horizontal="center" vertical="center" wrapText="1"/>
    </xf>
    <xf numFmtId="0" fontId="0" fillId="28" borderId="11" xfId="0" applyFill="1" applyBorder="1" applyAlignment="1">
      <alignment horizontal="center"/>
    </xf>
    <xf numFmtId="0" fontId="3" fillId="28" borderId="11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28" borderId="11" xfId="0" applyFont="1" applyFill="1" applyBorder="1" applyAlignment="1">
      <alignment horizontal="center" vertical="center"/>
    </xf>
    <xf numFmtId="0" fontId="5" fillId="20" borderId="16" xfId="0" applyFont="1" applyFill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hidden="1"/>
    </xf>
    <xf numFmtId="0" fontId="5" fillId="27" borderId="41" xfId="0" applyFont="1" applyFill="1" applyBorder="1" applyAlignment="1" applyProtection="1">
      <alignment horizontal="center"/>
      <protection hidden="1"/>
    </xf>
    <xf numFmtId="0" fontId="5" fillId="20" borderId="20" xfId="0" applyFont="1" applyFill="1" applyBorder="1" applyAlignment="1" applyProtection="1">
      <alignment horizontal="center"/>
      <protection hidden="1"/>
    </xf>
    <xf numFmtId="0" fontId="5" fillId="20" borderId="12" xfId="0" applyFont="1" applyFill="1" applyBorder="1" applyAlignment="1" applyProtection="1">
      <alignment horizontal="center"/>
      <protection hidden="1"/>
    </xf>
    <xf numFmtId="0" fontId="5" fillId="20" borderId="4" xfId="0" applyFont="1" applyFill="1" applyBorder="1" applyAlignment="1" applyProtection="1">
      <alignment horizontal="center"/>
      <protection hidden="1"/>
    </xf>
    <xf numFmtId="165" fontId="39" fillId="0" borderId="18" xfId="0" applyNumberFormat="1" applyFont="1" applyBorder="1" applyAlignment="1" applyProtection="1">
      <alignment horizontal="center"/>
      <protection locked="0"/>
    </xf>
    <xf numFmtId="165" fontId="39" fillId="0" borderId="10" xfId="0" applyNumberFormat="1" applyFont="1" applyBorder="1" applyAlignment="1" applyProtection="1">
      <alignment horizontal="center"/>
      <protection locked="0"/>
    </xf>
    <xf numFmtId="165" fontId="39" fillId="17" borderId="10" xfId="0" applyNumberFormat="1" applyFont="1" applyFill="1" applyBorder="1" applyAlignment="1" applyProtection="1">
      <alignment horizontal="center"/>
      <protection locked="0"/>
    </xf>
    <xf numFmtId="165" fontId="39" fillId="17" borderId="2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5" fillId="27" borderId="40" xfId="0" applyFont="1" applyFill="1" applyBorder="1" applyAlignment="1" applyProtection="1">
      <alignment horizontal="center"/>
      <protection hidden="1"/>
    </xf>
    <xf numFmtId="0" fontId="5" fillId="27" borderId="42" xfId="0" applyFont="1" applyFill="1" applyBorder="1" applyAlignment="1" applyProtection="1">
      <alignment horizontal="center"/>
      <protection hidden="1"/>
    </xf>
    <xf numFmtId="0" fontId="5" fillId="17" borderId="26" xfId="0" applyFont="1" applyFill="1" applyBorder="1" applyAlignment="1" applyProtection="1">
      <alignment horizontal="center"/>
      <protection hidden="1"/>
    </xf>
    <xf numFmtId="0" fontId="38" fillId="9" borderId="11" xfId="0" applyFont="1" applyFill="1" applyBorder="1" applyAlignment="1">
      <alignment horizontal="center" vertical="center" wrapText="1"/>
    </xf>
    <xf numFmtId="0" fontId="36" fillId="9" borderId="11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36" fillId="9" borderId="11" xfId="0" applyFont="1" applyFill="1" applyBorder="1" applyAlignment="1">
      <alignment horizontal="center" vertical="center" wrapText="1"/>
    </xf>
    <xf numFmtId="0" fontId="36" fillId="9" borderId="11" xfId="0" applyFont="1" applyFill="1" applyBorder="1" applyAlignment="1">
      <alignment vertical="center" wrapText="1"/>
    </xf>
    <xf numFmtId="0" fontId="38" fillId="31" borderId="11" xfId="0" applyFont="1" applyFill="1" applyBorder="1" applyAlignment="1">
      <alignment horizontal="center" vertical="center" wrapText="1"/>
    </xf>
    <xf numFmtId="0" fontId="8" fillId="31" borderId="19" xfId="0" applyFont="1" applyFill="1" applyBorder="1" applyAlignment="1">
      <alignment horizontal="center" vertical="center" wrapText="1"/>
    </xf>
    <xf numFmtId="0" fontId="38" fillId="31" borderId="19" xfId="0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33" fillId="32" borderId="11" xfId="0" applyFont="1" applyFill="1" applyBorder="1" applyAlignment="1">
      <alignment horizontal="center"/>
    </xf>
    <xf numFmtId="0" fontId="33" fillId="32" borderId="19" xfId="0" applyFont="1" applyFill="1" applyBorder="1" applyAlignment="1">
      <alignment horizontal="center"/>
    </xf>
    <xf numFmtId="0" fontId="35" fillId="31" borderId="11" xfId="0" applyFont="1" applyFill="1" applyBorder="1" applyAlignment="1">
      <alignment horizontal="center" vertical="center" wrapText="1"/>
    </xf>
    <xf numFmtId="0" fontId="35" fillId="31" borderId="19" xfId="0" applyFont="1" applyFill="1" applyBorder="1" applyAlignment="1">
      <alignment horizontal="center" vertical="center" wrapText="1"/>
    </xf>
    <xf numFmtId="0" fontId="40" fillId="31" borderId="19" xfId="0" applyFont="1" applyFill="1" applyBorder="1" applyAlignment="1">
      <alignment horizontal="center" vertical="center" wrapText="1"/>
    </xf>
    <xf numFmtId="0" fontId="35" fillId="31" borderId="12" xfId="0" applyFont="1" applyFill="1" applyBorder="1" applyAlignment="1">
      <alignment horizontal="center" vertical="center" wrapText="1"/>
    </xf>
    <xf numFmtId="0" fontId="35" fillId="31" borderId="20" xfId="0" applyFont="1" applyFill="1" applyBorder="1" applyAlignment="1">
      <alignment horizontal="center" vertical="center" wrapText="1"/>
    </xf>
    <xf numFmtId="0" fontId="40" fillId="31" borderId="2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6" fillId="24" borderId="11" xfId="0" applyFont="1" applyFill="1" applyBorder="1" applyAlignment="1">
      <alignment horizontal="center"/>
    </xf>
    <xf numFmtId="0" fontId="43" fillId="9" borderId="11" xfId="0" applyFont="1" applyFill="1" applyBorder="1" applyAlignment="1">
      <alignment vertical="center" wrapText="1"/>
    </xf>
    <xf numFmtId="0" fontId="44" fillId="9" borderId="11" xfId="0" applyFont="1" applyFill="1" applyBorder="1" applyAlignment="1">
      <alignment vertical="center" wrapText="1"/>
    </xf>
    <xf numFmtId="1" fontId="25" fillId="25" borderId="12" xfId="0" applyNumberFormat="1" applyFont="1" applyFill="1" applyBorder="1" applyAlignment="1" applyProtection="1">
      <alignment horizontal="center" vertical="center"/>
      <protection hidden="1"/>
    </xf>
    <xf numFmtId="166" fontId="39" fillId="0" borderId="18" xfId="0" applyNumberFormat="1" applyFont="1" applyBorder="1" applyAlignment="1" applyProtection="1">
      <alignment horizontal="center"/>
      <protection locked="0"/>
    </xf>
    <xf numFmtId="166" fontId="39" fillId="0" borderId="10" xfId="0" applyNumberFormat="1" applyFont="1" applyBorder="1" applyAlignment="1" applyProtection="1">
      <alignment horizontal="center"/>
      <protection locked="0"/>
    </xf>
    <xf numFmtId="166" fontId="39" fillId="0" borderId="2" xfId="0" applyNumberFormat="1" applyFont="1" applyBorder="1" applyAlignment="1" applyProtection="1">
      <alignment horizontal="center"/>
      <protection locked="0"/>
    </xf>
    <xf numFmtId="1" fontId="25" fillId="33" borderId="40" xfId="0" applyNumberFormat="1" applyFont="1" applyFill="1" applyBorder="1" applyAlignment="1" applyProtection="1">
      <alignment horizontal="center" vertical="center"/>
      <protection hidden="1"/>
    </xf>
    <xf numFmtId="0" fontId="5" fillId="33" borderId="41" xfId="0" applyFont="1" applyFill="1" applyBorder="1" applyAlignment="1" applyProtection="1">
      <alignment horizontal="center"/>
      <protection hidden="1"/>
    </xf>
    <xf numFmtId="167" fontId="25" fillId="17" borderId="25" xfId="0" applyNumberFormat="1" applyFont="1" applyFill="1" applyBorder="1" applyAlignment="1" applyProtection="1">
      <alignment horizontal="center" vertical="center"/>
      <protection locked="0"/>
    </xf>
    <xf numFmtId="0" fontId="39" fillId="17" borderId="27" xfId="0" applyFont="1" applyFill="1" applyBorder="1" applyAlignment="1" applyProtection="1">
      <alignment horizontal="center"/>
      <protection locked="0"/>
    </xf>
    <xf numFmtId="0" fontId="39" fillId="17" borderId="25" xfId="0" applyFont="1" applyFill="1" applyBorder="1" applyAlignment="1" applyProtection="1">
      <alignment horizontal="center"/>
      <protection locked="0"/>
    </xf>
    <xf numFmtId="0" fontId="39" fillId="17" borderId="26" xfId="0" applyFont="1" applyFill="1" applyBorder="1" applyAlignment="1" applyProtection="1">
      <alignment horizontal="center"/>
      <protection locked="0"/>
    </xf>
    <xf numFmtId="0" fontId="38" fillId="9" borderId="11" xfId="0" applyFont="1" applyFill="1" applyBorder="1" applyAlignment="1">
      <alignment horizontal="center" vertical="center" wrapText="1"/>
    </xf>
    <xf numFmtId="0" fontId="36" fillId="9" borderId="11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wrapText="1"/>
    </xf>
    <xf numFmtId="0" fontId="14" fillId="10" borderId="3" xfId="0" applyFont="1" applyFill="1" applyBorder="1" applyAlignment="1">
      <alignment horizontal="center" vertical="top" wrapText="1"/>
    </xf>
    <xf numFmtId="0" fontId="14" fillId="10" borderId="3" xfId="0" applyFont="1" applyFill="1" applyBorder="1" applyAlignment="1">
      <alignment wrapText="1"/>
    </xf>
    <xf numFmtId="0" fontId="9" fillId="10" borderId="3" xfId="0" applyFont="1" applyFill="1" applyBorder="1" applyAlignment="1">
      <alignment horizontal="justify" vertical="top" wrapText="1"/>
    </xf>
    <xf numFmtId="0" fontId="14" fillId="10" borderId="3" xfId="0" applyFont="1" applyFill="1" applyBorder="1" applyAlignment="1">
      <alignment horizontal="center" wrapText="1"/>
    </xf>
    <xf numFmtId="0" fontId="15" fillId="10" borderId="19" xfId="0" applyFont="1" applyFill="1" applyBorder="1" applyAlignment="1">
      <alignment horizontal="center" wrapText="1"/>
    </xf>
    <xf numFmtId="0" fontId="14" fillId="10" borderId="63" xfId="0" applyFont="1" applyFill="1" applyBorder="1" applyAlignment="1">
      <alignment wrapText="1"/>
    </xf>
    <xf numFmtId="0" fontId="14" fillId="10" borderId="63" xfId="0" applyFont="1" applyFill="1" applyBorder="1" applyAlignment="1">
      <alignment horizontal="center" vertical="top" wrapText="1"/>
    </xf>
    <xf numFmtId="0" fontId="9" fillId="10" borderId="63" xfId="0" applyFont="1" applyFill="1" applyBorder="1" applyAlignment="1">
      <alignment horizontal="justify" vertical="top" wrapText="1"/>
    </xf>
    <xf numFmtId="0" fontId="14" fillId="10" borderId="63" xfId="0" applyFont="1" applyFill="1" applyBorder="1" applyAlignment="1">
      <alignment horizontal="center" wrapText="1"/>
    </xf>
    <xf numFmtId="0" fontId="14" fillId="10" borderId="65" xfId="0" applyFont="1" applyFill="1" applyBorder="1" applyAlignment="1">
      <alignment horizontal="center" wrapText="1"/>
    </xf>
    <xf numFmtId="0" fontId="5" fillId="0" borderId="48" xfId="0" applyFont="1" applyBorder="1" applyAlignment="1" applyProtection="1">
      <alignment horizontal="center" vertical="center"/>
      <protection hidden="1"/>
    </xf>
    <xf numFmtId="0" fontId="5" fillId="0" borderId="63" xfId="0" applyFont="1" applyBorder="1" applyAlignment="1" applyProtection="1">
      <alignment horizontal="center" vertical="center"/>
      <protection hidden="1"/>
    </xf>
    <xf numFmtId="167" fontId="25" fillId="17" borderId="26" xfId="0" applyNumberFormat="1" applyFont="1" applyFill="1" applyBorder="1" applyAlignment="1" applyProtection="1">
      <alignment horizontal="center" vertical="center"/>
      <protection locked="0"/>
    </xf>
    <xf numFmtId="0" fontId="5" fillId="34" borderId="40" xfId="0" applyFont="1" applyFill="1" applyBorder="1" applyAlignment="1" applyProtection="1">
      <alignment horizontal="center"/>
      <protection hidden="1"/>
    </xf>
    <xf numFmtId="1" fontId="8" fillId="34" borderId="17" xfId="0" applyNumberFormat="1" applyFont="1" applyFill="1" applyBorder="1" applyAlignment="1" applyProtection="1">
      <alignment horizontal="center" vertical="center"/>
      <protection hidden="1"/>
    </xf>
    <xf numFmtId="0" fontId="5" fillId="34" borderId="42" xfId="0" applyFont="1" applyFill="1" applyBorder="1" applyAlignment="1" applyProtection="1">
      <alignment horizontal="center"/>
      <protection hidden="1"/>
    </xf>
    <xf numFmtId="0" fontId="5" fillId="34" borderId="22" xfId="0" applyFont="1" applyFill="1" applyBorder="1" applyAlignment="1" applyProtection="1">
      <alignment horizontal="center"/>
      <protection hidden="1"/>
    </xf>
    <xf numFmtId="0" fontId="5" fillId="34" borderId="11" xfId="0" applyFont="1" applyFill="1" applyBorder="1" applyAlignment="1" applyProtection="1">
      <alignment horizontal="center"/>
      <protection hidden="1"/>
    </xf>
    <xf numFmtId="0" fontId="5" fillId="34" borderId="41" xfId="0" applyFont="1" applyFill="1" applyBorder="1" applyAlignment="1" applyProtection="1">
      <alignment horizontal="center"/>
      <protection hidden="1"/>
    </xf>
    <xf numFmtId="0" fontId="34" fillId="17" borderId="11" xfId="0" applyFont="1" applyFill="1" applyBorder="1" applyProtection="1">
      <protection locked="0"/>
    </xf>
    <xf numFmtId="0" fontId="16" fillId="17" borderId="11" xfId="0" applyFont="1" applyFill="1" applyBorder="1" applyProtection="1">
      <protection locked="0"/>
    </xf>
    <xf numFmtId="0" fontId="0" fillId="17" borderId="11" xfId="0" applyFont="1" applyFill="1" applyBorder="1" applyAlignment="1" applyProtection="1">
      <alignment horizontal="center" vertical="center"/>
      <protection locked="0"/>
    </xf>
    <xf numFmtId="0" fontId="8" fillId="17" borderId="11" xfId="0" applyFont="1" applyFill="1" applyBorder="1" applyAlignment="1" applyProtection="1">
      <alignment horizontal="center" vertical="center"/>
      <protection locked="0"/>
    </xf>
    <xf numFmtId="0" fontId="7" fillId="17" borderId="11" xfId="0" applyFont="1" applyFill="1" applyBorder="1" applyAlignment="1">
      <alignment vertical="top" wrapText="1"/>
    </xf>
    <xf numFmtId="0" fontId="7" fillId="17" borderId="11" xfId="0" applyFont="1" applyFill="1" applyBorder="1" applyAlignment="1">
      <alignment horizontal="left" vertical="top" wrapText="1"/>
    </xf>
    <xf numFmtId="0" fontId="37" fillId="17" borderId="11" xfId="0" applyFont="1" applyFill="1" applyBorder="1" applyAlignment="1">
      <alignment vertical="top"/>
    </xf>
    <xf numFmtId="14" fontId="0" fillId="17" borderId="11" xfId="0" applyNumberFormat="1" applyFont="1" applyFill="1" applyBorder="1" applyAlignment="1" applyProtection="1">
      <alignment horizontal="center" vertical="center"/>
      <protection locked="0"/>
    </xf>
    <xf numFmtId="14" fontId="0" fillId="17" borderId="0" xfId="0" applyNumberFormat="1" applyFont="1" applyFill="1" applyBorder="1" applyAlignment="1" applyProtection="1">
      <alignment horizontal="center" vertical="center"/>
      <protection locked="0"/>
    </xf>
    <xf numFmtId="0" fontId="0" fillId="17" borderId="11" xfId="0" applyFont="1" applyFill="1" applyBorder="1" applyProtection="1">
      <protection locked="0"/>
    </xf>
    <xf numFmtId="0" fontId="5" fillId="34" borderId="35" xfId="0" applyFont="1" applyFill="1" applyBorder="1" applyAlignment="1" applyProtection="1">
      <alignment horizontal="center"/>
      <protection hidden="1"/>
    </xf>
    <xf numFmtId="0" fontId="8" fillId="4" borderId="46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" fillId="8" borderId="47" xfId="0" applyFont="1" applyFill="1" applyBorder="1" applyAlignment="1">
      <alignment horizontal="center" vertical="top" wrapText="1"/>
    </xf>
    <xf numFmtId="0" fontId="4" fillId="8" borderId="48" xfId="0" applyFont="1" applyFill="1" applyBorder="1" applyAlignment="1">
      <alignment horizontal="center" vertical="top" wrapText="1"/>
    </xf>
    <xf numFmtId="0" fontId="4" fillId="8" borderId="46" xfId="0" applyFont="1" applyFill="1" applyBorder="1" applyAlignment="1">
      <alignment horizontal="center" vertical="top" wrapText="1"/>
    </xf>
    <xf numFmtId="0" fontId="4" fillId="10" borderId="47" xfId="0" applyFont="1" applyFill="1" applyBorder="1" applyAlignment="1">
      <alignment horizontal="center" vertical="top" wrapText="1"/>
    </xf>
    <xf numFmtId="0" fontId="4" fillId="10" borderId="48" xfId="0" applyFont="1" applyFill="1" applyBorder="1" applyAlignment="1">
      <alignment horizontal="center" vertical="top" wrapText="1"/>
    </xf>
    <xf numFmtId="0" fontId="4" fillId="10" borderId="4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0" fillId="12" borderId="46" xfId="0" applyFont="1" applyFill="1" applyBorder="1" applyAlignment="1">
      <alignment horizontal="center" vertical="center"/>
    </xf>
    <xf numFmtId="0" fontId="40" fillId="12" borderId="29" xfId="0" applyFont="1" applyFill="1" applyBorder="1" applyAlignment="1">
      <alignment horizontal="center" vertical="center"/>
    </xf>
    <xf numFmtId="0" fontId="40" fillId="12" borderId="6" xfId="0" applyFont="1" applyFill="1" applyBorder="1" applyAlignment="1">
      <alignment horizontal="center" vertical="center"/>
    </xf>
    <xf numFmtId="0" fontId="7" fillId="12" borderId="46" xfId="0" applyFont="1" applyFill="1" applyBorder="1" applyAlignment="1">
      <alignment horizontal="center" vertical="center"/>
    </xf>
    <xf numFmtId="0" fontId="7" fillId="12" borderId="29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4" fillId="15" borderId="47" xfId="0" applyFont="1" applyFill="1" applyBorder="1" applyAlignment="1">
      <alignment horizontal="center" vertical="top" wrapText="1"/>
    </xf>
    <xf numFmtId="0" fontId="4" fillId="15" borderId="7" xfId="0" applyFont="1" applyFill="1" applyBorder="1" applyAlignment="1">
      <alignment horizontal="center" vertical="top" wrapText="1"/>
    </xf>
    <xf numFmtId="0" fontId="4" fillId="15" borderId="8" xfId="0" applyFont="1" applyFill="1" applyBorder="1" applyAlignment="1">
      <alignment horizontal="center" vertical="top" wrapText="1"/>
    </xf>
    <xf numFmtId="0" fontId="4" fillId="16" borderId="47" xfId="0" applyFont="1" applyFill="1" applyBorder="1" applyAlignment="1">
      <alignment horizontal="center" vertical="top" wrapText="1"/>
    </xf>
    <xf numFmtId="0" fontId="4" fillId="16" borderId="7" xfId="0" applyFont="1" applyFill="1" applyBorder="1" applyAlignment="1">
      <alignment horizontal="center" vertical="top" wrapText="1"/>
    </xf>
    <xf numFmtId="0" fontId="4" fillId="16" borderId="8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3" fillId="11" borderId="36" xfId="0" applyFont="1" applyFill="1" applyBorder="1" applyAlignment="1">
      <alignment horizontal="center" vertical="center"/>
    </xf>
    <xf numFmtId="0" fontId="3" fillId="11" borderId="29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4" fillId="14" borderId="47" xfId="0" applyFont="1" applyFill="1" applyBorder="1" applyAlignment="1">
      <alignment horizontal="center" vertical="top" wrapText="1"/>
    </xf>
    <xf numFmtId="0" fontId="4" fillId="14" borderId="7" xfId="0" applyFont="1" applyFill="1" applyBorder="1" applyAlignment="1">
      <alignment horizontal="center" vertical="top" wrapText="1"/>
    </xf>
    <xf numFmtId="0" fontId="4" fillId="14" borderId="8" xfId="0" applyFont="1" applyFill="1" applyBorder="1" applyAlignment="1">
      <alignment horizontal="center" vertical="top" wrapText="1"/>
    </xf>
    <xf numFmtId="0" fontId="29" fillId="0" borderId="0" xfId="0" applyFont="1" applyBorder="1" applyAlignment="1" applyProtection="1">
      <alignment horizontal="center" vertical="top"/>
    </xf>
    <xf numFmtId="0" fontId="28" fillId="0" borderId="0" xfId="0" applyFont="1" applyAlignment="1" applyProtection="1">
      <alignment horizontal="center" vertical="top" wrapText="1"/>
      <protection locked="0"/>
    </xf>
    <xf numFmtId="171" fontId="16" fillId="25" borderId="3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</xf>
    <xf numFmtId="0" fontId="7" fillId="0" borderId="32" xfId="0" applyFont="1" applyBorder="1" applyAlignment="1" applyProtection="1">
      <alignment horizontal="center"/>
      <protection locked="0"/>
    </xf>
    <xf numFmtId="0" fontId="5" fillId="0" borderId="47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0" borderId="51" xfId="0" applyFont="1" applyBorder="1" applyAlignment="1" applyProtection="1">
      <alignment horizontal="center" vertical="center" wrapText="1"/>
      <protection hidden="1"/>
    </xf>
    <xf numFmtId="0" fontId="5" fillId="0" borderId="64" xfId="0" applyFont="1" applyBorder="1" applyAlignment="1" applyProtection="1">
      <alignment horizontal="center" vertical="center" wrapText="1"/>
      <protection hidden="1"/>
    </xf>
    <xf numFmtId="0" fontId="5" fillId="20" borderId="29" xfId="0" applyFont="1" applyFill="1" applyBorder="1" applyAlignment="1" applyProtection="1">
      <alignment horizontal="center" vertical="center" wrapText="1"/>
      <protection hidden="1"/>
    </xf>
    <xf numFmtId="0" fontId="3" fillId="0" borderId="29" xfId="0" applyFont="1" applyBorder="1" applyProtection="1">
      <protection hidden="1"/>
    </xf>
    <xf numFmtId="0" fontId="26" fillId="25" borderId="43" xfId="0" applyFont="1" applyFill="1" applyBorder="1" applyAlignment="1" applyProtection="1">
      <alignment vertical="center" textRotation="90" wrapText="1"/>
      <protection hidden="1"/>
    </xf>
    <xf numFmtId="0" fontId="26" fillId="25" borderId="62" xfId="0" applyFont="1" applyFill="1" applyBorder="1" applyAlignment="1" applyProtection="1">
      <alignment vertical="center" textRotation="90" wrapText="1"/>
      <protection hidden="1"/>
    </xf>
    <xf numFmtId="0" fontId="8" fillId="34" borderId="1" xfId="0" applyFont="1" applyFill="1" applyBorder="1" applyAlignment="1" applyProtection="1">
      <alignment horizontal="center" vertical="center" wrapText="1"/>
      <protection hidden="1"/>
    </xf>
    <xf numFmtId="0" fontId="8" fillId="19" borderId="54" xfId="0" applyFont="1" applyFill="1" applyBorder="1" applyAlignment="1" applyProtection="1">
      <alignment horizontal="center" vertical="center" wrapText="1"/>
      <protection hidden="1"/>
    </xf>
    <xf numFmtId="0" fontId="5" fillId="22" borderId="29" xfId="0" applyFont="1" applyFill="1" applyBorder="1" applyAlignment="1" applyProtection="1">
      <alignment horizontal="center" vertical="center" wrapText="1"/>
      <protection hidden="1"/>
    </xf>
    <xf numFmtId="0" fontId="3" fillId="0" borderId="33" xfId="0" applyFont="1" applyBorder="1" applyProtection="1">
      <protection hidden="1"/>
    </xf>
    <xf numFmtId="0" fontId="5" fillId="23" borderId="36" xfId="0" applyFont="1" applyFill="1" applyBorder="1" applyAlignment="1" applyProtection="1">
      <alignment horizontal="center" vertical="center" wrapText="1"/>
      <protection hidden="1"/>
    </xf>
    <xf numFmtId="0" fontId="5" fillId="34" borderId="36" xfId="0" applyFont="1" applyFill="1" applyBorder="1" applyAlignment="1" applyProtection="1">
      <alignment horizontal="center" vertical="center" wrapText="1"/>
      <protection hidden="1"/>
    </xf>
    <xf numFmtId="0" fontId="3" fillId="34" borderId="33" xfId="0" applyFont="1" applyFill="1" applyBorder="1" applyProtection="1">
      <protection hidden="1"/>
    </xf>
    <xf numFmtId="0" fontId="5" fillId="24" borderId="36" xfId="0" applyFont="1" applyFill="1" applyBorder="1" applyAlignment="1" applyProtection="1">
      <alignment horizontal="center" vertical="center" wrapText="1"/>
      <protection hidden="1"/>
    </xf>
    <xf numFmtId="0" fontId="5" fillId="21" borderId="36" xfId="0" applyFont="1" applyFill="1" applyBorder="1" applyAlignment="1" applyProtection="1">
      <alignment horizontal="center" vertical="center" wrapText="1"/>
      <protection hidden="1"/>
    </xf>
    <xf numFmtId="0" fontId="5" fillId="27" borderId="36" xfId="0" applyFont="1" applyFill="1" applyBorder="1" applyAlignment="1" applyProtection="1">
      <alignment horizontal="center" vertical="center" wrapText="1"/>
      <protection hidden="1"/>
    </xf>
    <xf numFmtId="0" fontId="3" fillId="27" borderId="33" xfId="0" applyFont="1" applyFill="1" applyBorder="1" applyProtection="1">
      <protection hidden="1"/>
    </xf>
    <xf numFmtId="0" fontId="5" fillId="33" borderId="36" xfId="0" applyFont="1" applyFill="1" applyBorder="1" applyAlignment="1" applyProtection="1">
      <alignment horizontal="center" vertical="center" wrapText="1"/>
      <protection hidden="1"/>
    </xf>
    <xf numFmtId="0" fontId="3" fillId="33" borderId="33" xfId="0" applyFont="1" applyFill="1" applyBorder="1" applyProtection="1">
      <protection hidden="1"/>
    </xf>
    <xf numFmtId="0" fontId="5" fillId="0" borderId="48" xfId="0" applyFont="1" applyBorder="1" applyAlignment="1" applyProtection="1">
      <alignment horizontal="center" vertical="center"/>
      <protection hidden="1"/>
    </xf>
    <xf numFmtId="0" fontId="5" fillId="0" borderId="63" xfId="0" applyFont="1" applyBorder="1" applyAlignment="1" applyProtection="1">
      <alignment horizontal="center" vertical="center"/>
      <protection hidden="1"/>
    </xf>
    <xf numFmtId="0" fontId="0" fillId="17" borderId="11" xfId="0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C1F5C3"/>
      <color rgb="FF99FF66"/>
      <color rgb="FFFFCCFF"/>
      <color rgb="FF99FF99"/>
      <color rgb="FFFF99FF"/>
      <color rgb="FFFFFF66"/>
      <color rgb="FFCCFFCC"/>
      <color rgb="FF0066FF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CO77"/>
  <sheetViews>
    <sheetView topLeftCell="AZ1" zoomScale="90" zoomScaleNormal="90" zoomScalePageLayoutView="70" workbookViewId="0">
      <selection activeCell="BE53" sqref="BE53:BN74"/>
    </sheetView>
  </sheetViews>
  <sheetFormatPr defaultRowHeight="12.75"/>
  <cols>
    <col min="1" max="1" width="6.140625" style="2" customWidth="1"/>
    <col min="2" max="11" width="6.7109375" style="1" customWidth="1"/>
    <col min="12" max="12" width="6" style="2" customWidth="1"/>
    <col min="13" max="13" width="4.5703125" style="1" customWidth="1"/>
    <col min="14" max="14" width="5.42578125" style="1" customWidth="1"/>
    <col min="15" max="15" width="5.140625" style="1" customWidth="1"/>
    <col min="16" max="16" width="5" style="1" customWidth="1"/>
    <col min="17" max="18" width="6.5703125" style="1" customWidth="1"/>
    <col min="19" max="19" width="7" style="1" customWidth="1"/>
    <col min="20" max="20" width="5.85546875" style="1" customWidth="1"/>
    <col min="21" max="22" width="5.140625" style="1" customWidth="1"/>
    <col min="23" max="23" width="5.85546875" style="1" customWidth="1"/>
    <col min="24" max="28" width="3.140625" style="1" bestFit="1" customWidth="1"/>
    <col min="29" max="32" width="3" style="1" bestFit="1" customWidth="1"/>
    <col min="33" max="33" width="3.140625" style="1" bestFit="1" customWidth="1"/>
    <col min="34" max="34" width="6.140625" style="1" customWidth="1"/>
    <col min="35" max="41" width="4" style="1" bestFit="1" customWidth="1"/>
    <col min="42" max="44" width="4.85546875" style="1" bestFit="1" customWidth="1"/>
    <col min="45" max="66" width="4" style="1" customWidth="1"/>
    <col min="67" max="67" width="3.7109375" style="1" customWidth="1"/>
    <col min="68" max="78" width="4.7109375" style="1" customWidth="1"/>
    <col min="79" max="82" width="9.140625" style="1"/>
    <col min="83" max="83" width="3.5703125" style="1" customWidth="1"/>
    <col min="84" max="84" width="6.28515625" style="1" customWidth="1"/>
    <col min="85" max="85" width="5.28515625" style="1" customWidth="1"/>
    <col min="86" max="86" width="5.42578125" style="1" customWidth="1"/>
    <col min="87" max="89" width="5.28515625" style="1" customWidth="1"/>
    <col min="90" max="90" width="5.140625" style="1" customWidth="1"/>
    <col min="91" max="91" width="5" style="1" customWidth="1"/>
    <col min="92" max="92" width="5.140625" style="1" customWidth="1"/>
    <col min="93" max="93" width="5.28515625" style="1" customWidth="1"/>
    <col min="94" max="16384" width="9.140625" style="1"/>
  </cols>
  <sheetData>
    <row r="1" spans="1:93" s="3" customFormat="1" ht="18.75" customHeight="1">
      <c r="A1" s="475" t="s">
        <v>7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</row>
    <row r="2" spans="1:93" ht="30" customHeight="1" thickBot="1">
      <c r="A2" s="486" t="s">
        <v>0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</row>
    <row r="3" spans="1:93" ht="14.25" customHeight="1" thickBot="1">
      <c r="A3" s="477" t="s">
        <v>1</v>
      </c>
      <c r="B3" s="478"/>
      <c r="C3" s="478"/>
      <c r="D3" s="478"/>
      <c r="E3" s="478"/>
      <c r="F3" s="478"/>
      <c r="G3" s="478"/>
      <c r="H3" s="478"/>
      <c r="I3" s="478"/>
      <c r="J3" s="478"/>
      <c r="K3" s="479"/>
      <c r="L3" s="476" t="s">
        <v>448</v>
      </c>
      <c r="M3" s="468"/>
      <c r="N3" s="468"/>
      <c r="O3" s="468"/>
      <c r="P3" s="468"/>
      <c r="Q3" s="468"/>
      <c r="R3" s="468"/>
      <c r="S3" s="468"/>
      <c r="T3" s="468"/>
      <c r="U3" s="468"/>
      <c r="V3" s="469"/>
      <c r="W3" s="487" t="s">
        <v>2</v>
      </c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9" t="s">
        <v>3</v>
      </c>
      <c r="AI3" s="490"/>
      <c r="AJ3" s="490"/>
      <c r="AK3" s="490"/>
      <c r="AL3" s="490"/>
      <c r="AM3" s="490"/>
      <c r="AN3" s="490"/>
      <c r="AO3" s="490"/>
      <c r="AP3" s="490"/>
      <c r="AQ3" s="490"/>
      <c r="AR3" s="491"/>
      <c r="AS3" s="480" t="s">
        <v>8</v>
      </c>
      <c r="AT3" s="481"/>
      <c r="AU3" s="481"/>
      <c r="AV3" s="481"/>
      <c r="AW3" s="481"/>
      <c r="AX3" s="481"/>
      <c r="AY3" s="481"/>
      <c r="AZ3" s="481"/>
      <c r="BA3" s="481"/>
      <c r="BB3" s="481"/>
      <c r="BC3" s="482"/>
      <c r="BD3" s="483" t="s">
        <v>10</v>
      </c>
      <c r="BE3" s="484"/>
      <c r="BF3" s="484"/>
      <c r="BG3" s="484"/>
      <c r="BH3" s="484"/>
      <c r="BI3" s="484"/>
      <c r="BJ3" s="484"/>
      <c r="BK3" s="484"/>
      <c r="BL3" s="484"/>
      <c r="BM3" s="484"/>
      <c r="BN3" s="485"/>
      <c r="BO3" s="472" t="s">
        <v>447</v>
      </c>
      <c r="BP3" s="473"/>
      <c r="BQ3" s="473"/>
      <c r="BR3" s="473"/>
      <c r="BS3" s="473"/>
      <c r="BT3" s="473"/>
      <c r="BU3" s="473"/>
      <c r="BV3" s="473"/>
      <c r="BW3" s="473"/>
      <c r="BX3" s="473"/>
      <c r="BY3" s="473"/>
      <c r="BZ3" s="474"/>
      <c r="CA3" s="467" t="s">
        <v>455</v>
      </c>
      <c r="CB3" s="470"/>
      <c r="CC3" s="470"/>
      <c r="CD3" s="471"/>
      <c r="CE3" s="467" t="s">
        <v>457</v>
      </c>
      <c r="CF3" s="468"/>
      <c r="CG3" s="468"/>
      <c r="CH3" s="468"/>
      <c r="CI3" s="468"/>
      <c r="CJ3" s="468"/>
      <c r="CK3" s="468"/>
      <c r="CL3" s="468"/>
      <c r="CM3" s="468"/>
      <c r="CN3" s="468"/>
      <c r="CO3" s="469"/>
    </row>
    <row r="4" spans="1:93" s="2" customFormat="1" ht="25.5">
      <c r="A4" s="40" t="s">
        <v>4</v>
      </c>
      <c r="B4" s="41">
        <v>8</v>
      </c>
      <c r="C4" s="42">
        <v>9</v>
      </c>
      <c r="D4" s="42">
        <v>10</v>
      </c>
      <c r="E4" s="42">
        <v>11</v>
      </c>
      <c r="F4" s="42">
        <v>12</v>
      </c>
      <c r="G4" s="42">
        <v>13</v>
      </c>
      <c r="H4" s="42">
        <v>14</v>
      </c>
      <c r="I4" s="42">
        <v>15</v>
      </c>
      <c r="J4" s="42">
        <v>16</v>
      </c>
      <c r="K4" s="43">
        <v>17</v>
      </c>
      <c r="L4" s="48" t="s">
        <v>4</v>
      </c>
      <c r="M4" s="49">
        <v>8</v>
      </c>
      <c r="N4" s="50">
        <v>9</v>
      </c>
      <c r="O4" s="34">
        <v>10</v>
      </c>
      <c r="P4" s="34">
        <v>11</v>
      </c>
      <c r="Q4" s="34">
        <v>12</v>
      </c>
      <c r="R4" s="34">
        <v>13</v>
      </c>
      <c r="S4" s="34">
        <v>14</v>
      </c>
      <c r="T4" s="34">
        <v>15</v>
      </c>
      <c r="U4" s="35">
        <v>16</v>
      </c>
      <c r="V4" s="35">
        <v>17</v>
      </c>
      <c r="W4" s="59" t="s">
        <v>4</v>
      </c>
      <c r="X4" s="60">
        <v>8</v>
      </c>
      <c r="Y4" s="61">
        <v>9</v>
      </c>
      <c r="Z4" s="61">
        <v>10</v>
      </c>
      <c r="AA4" s="61">
        <v>11</v>
      </c>
      <c r="AB4" s="61">
        <v>12</v>
      </c>
      <c r="AC4" s="61">
        <v>13</v>
      </c>
      <c r="AD4" s="61">
        <v>14</v>
      </c>
      <c r="AE4" s="61">
        <v>15</v>
      </c>
      <c r="AF4" s="61">
        <v>16</v>
      </c>
      <c r="AG4" s="62">
        <v>17</v>
      </c>
      <c r="AH4" s="5" t="s">
        <v>4</v>
      </c>
      <c r="AI4" s="6">
        <v>8</v>
      </c>
      <c r="AJ4" s="7">
        <v>9</v>
      </c>
      <c r="AK4" s="7">
        <v>10</v>
      </c>
      <c r="AL4" s="7">
        <v>11</v>
      </c>
      <c r="AM4" s="7">
        <v>12</v>
      </c>
      <c r="AN4" s="7">
        <v>13</v>
      </c>
      <c r="AO4" s="7">
        <v>14</v>
      </c>
      <c r="AP4" s="7">
        <v>15</v>
      </c>
      <c r="AQ4" s="7">
        <v>16</v>
      </c>
      <c r="AR4" s="8">
        <v>17</v>
      </c>
      <c r="AS4" s="196" t="s">
        <v>4</v>
      </c>
      <c r="AT4" s="193">
        <v>8</v>
      </c>
      <c r="AU4" s="194">
        <v>9</v>
      </c>
      <c r="AV4" s="194">
        <v>10</v>
      </c>
      <c r="AW4" s="194">
        <v>11</v>
      </c>
      <c r="AX4" s="194">
        <v>12</v>
      </c>
      <c r="AY4" s="194">
        <v>13</v>
      </c>
      <c r="AZ4" s="194">
        <v>14</v>
      </c>
      <c r="BA4" s="194">
        <v>15</v>
      </c>
      <c r="BB4" s="194">
        <v>16</v>
      </c>
      <c r="BC4" s="197">
        <v>17</v>
      </c>
      <c r="BD4" s="96" t="s">
        <v>4</v>
      </c>
      <c r="BE4" s="198">
        <v>8</v>
      </c>
      <c r="BF4" s="195">
        <v>9</v>
      </c>
      <c r="BG4" s="195">
        <v>10</v>
      </c>
      <c r="BH4" s="195">
        <v>11</v>
      </c>
      <c r="BI4" s="195">
        <v>12</v>
      </c>
      <c r="BJ4" s="195">
        <v>13</v>
      </c>
      <c r="BK4" s="195">
        <v>14</v>
      </c>
      <c r="BL4" s="195">
        <v>15</v>
      </c>
      <c r="BM4" s="195">
        <v>16</v>
      </c>
      <c r="BN4" s="271">
        <v>17</v>
      </c>
      <c r="BO4" s="48" t="s">
        <v>4</v>
      </c>
      <c r="BP4" s="272">
        <v>8</v>
      </c>
      <c r="BQ4" s="195">
        <v>9</v>
      </c>
      <c r="BR4" s="195">
        <v>10</v>
      </c>
      <c r="BS4" s="195">
        <v>11</v>
      </c>
      <c r="BT4" s="195">
        <v>12</v>
      </c>
      <c r="BU4" s="195">
        <v>13</v>
      </c>
      <c r="BV4" s="195">
        <v>14</v>
      </c>
      <c r="BW4" s="195">
        <v>15</v>
      </c>
      <c r="BX4" s="195">
        <v>16</v>
      </c>
      <c r="BY4" s="271">
        <v>17</v>
      </c>
      <c r="BZ4" s="48" t="s">
        <v>4</v>
      </c>
      <c r="CA4" s="376" t="s">
        <v>4</v>
      </c>
      <c r="CB4" s="378">
        <v>15</v>
      </c>
      <c r="CC4" s="378">
        <v>16</v>
      </c>
      <c r="CD4" s="378">
        <v>17</v>
      </c>
      <c r="CE4" s="48" t="s">
        <v>4</v>
      </c>
      <c r="CF4" s="49">
        <v>8</v>
      </c>
      <c r="CG4" s="50">
        <v>9</v>
      </c>
      <c r="CH4" s="34">
        <v>10</v>
      </c>
      <c r="CI4" s="34">
        <v>11</v>
      </c>
      <c r="CJ4" s="34">
        <v>12</v>
      </c>
      <c r="CK4" s="34">
        <v>13</v>
      </c>
      <c r="CL4" s="34">
        <v>14</v>
      </c>
      <c r="CM4" s="34">
        <v>15</v>
      </c>
      <c r="CN4" s="35">
        <v>16</v>
      </c>
      <c r="CO4" s="35">
        <v>17</v>
      </c>
    </row>
    <row r="5" spans="1:93" s="2" customFormat="1">
      <c r="A5" s="47">
        <v>70</v>
      </c>
      <c r="B5" s="251">
        <v>0</v>
      </c>
      <c r="C5" s="251">
        <v>0</v>
      </c>
      <c r="D5" s="240" t="s">
        <v>291</v>
      </c>
      <c r="E5" s="240" t="s">
        <v>291</v>
      </c>
      <c r="F5" s="240" t="s">
        <v>291</v>
      </c>
      <c r="G5" s="240" t="s">
        <v>291</v>
      </c>
      <c r="H5" s="240" t="s">
        <v>291</v>
      </c>
      <c r="I5" s="240" t="s">
        <v>291</v>
      </c>
      <c r="J5" s="240" t="s">
        <v>291</v>
      </c>
      <c r="K5" s="240" t="s">
        <v>291</v>
      </c>
      <c r="L5" s="208">
        <v>70</v>
      </c>
      <c r="M5" s="209">
        <v>0</v>
      </c>
      <c r="N5" s="209">
        <v>0</v>
      </c>
      <c r="O5" s="209">
        <v>0</v>
      </c>
      <c r="P5" s="209">
        <v>0</v>
      </c>
      <c r="Q5" s="209">
        <v>0</v>
      </c>
      <c r="R5" s="209">
        <v>0</v>
      </c>
      <c r="S5" s="209">
        <v>0</v>
      </c>
      <c r="T5" s="209">
        <v>0</v>
      </c>
      <c r="U5" s="209">
        <v>0</v>
      </c>
      <c r="V5" s="209">
        <v>0</v>
      </c>
      <c r="W5" s="68">
        <v>0</v>
      </c>
      <c r="X5" s="210">
        <v>0</v>
      </c>
      <c r="Y5" s="210">
        <v>0</v>
      </c>
      <c r="Z5" s="210">
        <v>0</v>
      </c>
      <c r="AA5" s="210">
        <v>0</v>
      </c>
      <c r="AB5" s="210">
        <v>0</v>
      </c>
      <c r="AC5" s="210">
        <v>0</v>
      </c>
      <c r="AD5" s="210">
        <v>0</v>
      </c>
      <c r="AE5" s="210">
        <v>0</v>
      </c>
      <c r="AF5" s="210">
        <v>0</v>
      </c>
      <c r="AG5" s="210">
        <v>0</v>
      </c>
      <c r="AH5" s="211">
        <v>0</v>
      </c>
      <c r="AI5" s="212">
        <v>0</v>
      </c>
      <c r="AJ5" s="212">
        <v>0</v>
      </c>
      <c r="AK5" s="212">
        <v>0</v>
      </c>
      <c r="AL5" s="212">
        <v>0</v>
      </c>
      <c r="AM5" s="212">
        <v>0</v>
      </c>
      <c r="AN5" s="212">
        <v>0</v>
      </c>
      <c r="AO5" s="212">
        <v>0</v>
      </c>
      <c r="AP5" s="212">
        <v>0</v>
      </c>
      <c r="AQ5" s="212">
        <v>0</v>
      </c>
      <c r="AR5" s="212">
        <v>0</v>
      </c>
      <c r="AS5" s="213">
        <v>0</v>
      </c>
      <c r="AT5" s="214">
        <v>0</v>
      </c>
      <c r="AU5" s="214">
        <v>0</v>
      </c>
      <c r="AV5" s="214">
        <v>0</v>
      </c>
      <c r="AW5" s="214">
        <v>0</v>
      </c>
      <c r="AX5" s="214">
        <v>0</v>
      </c>
      <c r="AY5" s="214">
        <v>0</v>
      </c>
      <c r="AZ5" s="214">
        <v>0</v>
      </c>
      <c r="BA5" s="214">
        <v>0</v>
      </c>
      <c r="BB5" s="214">
        <v>0</v>
      </c>
      <c r="BC5" s="214">
        <v>0</v>
      </c>
      <c r="BD5" s="215">
        <v>0</v>
      </c>
      <c r="BE5" s="216">
        <v>0</v>
      </c>
      <c r="BF5" s="216">
        <v>0</v>
      </c>
      <c r="BG5" s="233">
        <v>-4</v>
      </c>
      <c r="BH5" s="233">
        <v>-4</v>
      </c>
      <c r="BI5" s="233">
        <v>-4</v>
      </c>
      <c r="BJ5" s="233">
        <v>-4</v>
      </c>
      <c r="BK5" s="233">
        <v>-4</v>
      </c>
      <c r="BL5" s="233">
        <v>-4</v>
      </c>
      <c r="BM5" s="233">
        <v>-4</v>
      </c>
      <c r="BN5" s="233">
        <v>-4</v>
      </c>
      <c r="BO5" s="273">
        <v>70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79">
        <v>70</v>
      </c>
      <c r="CA5" s="273">
        <v>70</v>
      </c>
      <c r="CB5" s="373">
        <v>0</v>
      </c>
      <c r="CC5" s="373">
        <v>0</v>
      </c>
      <c r="CD5" s="373">
        <v>0</v>
      </c>
      <c r="CE5" s="208">
        <v>70</v>
      </c>
      <c r="CF5" s="209">
        <v>0</v>
      </c>
      <c r="CG5" s="209">
        <v>0</v>
      </c>
      <c r="CH5" s="209">
        <v>0</v>
      </c>
      <c r="CI5" s="209">
        <v>0</v>
      </c>
      <c r="CJ5" s="209">
        <v>0</v>
      </c>
      <c r="CK5" s="209">
        <v>0</v>
      </c>
      <c r="CL5" s="209">
        <v>0</v>
      </c>
      <c r="CM5" s="209">
        <v>0</v>
      </c>
      <c r="CN5" s="209">
        <v>0</v>
      </c>
      <c r="CO5" s="209">
        <v>0</v>
      </c>
    </row>
    <row r="6" spans="1:93" ht="16.5" thickBot="1">
      <c r="A6" s="47">
        <v>70</v>
      </c>
      <c r="B6" s="136">
        <v>2.7201666666666663E-3</v>
      </c>
      <c r="C6" s="137">
        <v>2.6621666666666664E-3</v>
      </c>
      <c r="D6" s="236" t="s">
        <v>217</v>
      </c>
      <c r="E6" s="236" t="s">
        <v>295</v>
      </c>
      <c r="F6" s="236" t="s">
        <v>299</v>
      </c>
      <c r="G6" s="236" t="s">
        <v>344</v>
      </c>
      <c r="H6" s="236" t="s">
        <v>308</v>
      </c>
      <c r="I6" s="237" t="s">
        <v>421</v>
      </c>
      <c r="J6" s="237" t="s">
        <v>361</v>
      </c>
      <c r="K6" s="238" t="s">
        <v>362</v>
      </c>
      <c r="L6" s="55">
        <v>70</v>
      </c>
      <c r="M6" s="56">
        <v>9.0999999999999979</v>
      </c>
      <c r="N6" s="56">
        <v>8.7999999999999972</v>
      </c>
      <c r="O6" s="56">
        <v>8.5999999999999979</v>
      </c>
      <c r="P6" s="56">
        <v>8.3999999999999986</v>
      </c>
      <c r="Q6" s="56">
        <v>8.1999999999999993</v>
      </c>
      <c r="R6" s="350">
        <v>8</v>
      </c>
      <c r="S6" s="349">
        <v>7.8</v>
      </c>
      <c r="T6" s="325">
        <v>7.8</v>
      </c>
      <c r="U6" s="56">
        <v>7.7</v>
      </c>
      <c r="V6" s="56">
        <v>7.6000000000000005</v>
      </c>
      <c r="W6" s="78">
        <v>1</v>
      </c>
      <c r="X6" s="210"/>
      <c r="Y6" s="210"/>
      <c r="Z6" s="210">
        <v>1</v>
      </c>
      <c r="AA6" s="81">
        <v>1</v>
      </c>
      <c r="AB6" s="81">
        <v>2</v>
      </c>
      <c r="AC6" s="81">
        <v>2</v>
      </c>
      <c r="AD6" s="81">
        <v>3</v>
      </c>
      <c r="AE6" s="80">
        <v>6</v>
      </c>
      <c r="AF6" s="80">
        <v>9</v>
      </c>
      <c r="AG6" s="82">
        <v>12</v>
      </c>
      <c r="AH6" s="24">
        <v>1</v>
      </c>
      <c r="AI6" s="25">
        <v>58</v>
      </c>
      <c r="AJ6" s="26">
        <v>73</v>
      </c>
      <c r="AK6" s="27">
        <v>88</v>
      </c>
      <c r="AL6" s="27">
        <v>110</v>
      </c>
      <c r="AM6" s="27">
        <v>107</v>
      </c>
      <c r="AN6" s="27">
        <v>116</v>
      </c>
      <c r="AO6" s="27">
        <v>116</v>
      </c>
      <c r="AP6" s="26">
        <v>121</v>
      </c>
      <c r="AQ6" s="26">
        <v>126</v>
      </c>
      <c r="AR6" s="28">
        <v>131</v>
      </c>
      <c r="AS6" s="199">
        <v>1</v>
      </c>
      <c r="AT6" s="200">
        <v>0</v>
      </c>
      <c r="AU6" s="200">
        <v>0</v>
      </c>
      <c r="AV6" s="203">
        <v>1</v>
      </c>
      <c r="AW6" s="201">
        <v>2</v>
      </c>
      <c r="AX6" s="202">
        <v>2</v>
      </c>
      <c r="AY6" s="202">
        <v>3</v>
      </c>
      <c r="AZ6" s="203">
        <v>3</v>
      </c>
      <c r="BA6" s="203">
        <v>4</v>
      </c>
      <c r="BB6" s="203">
        <v>5</v>
      </c>
      <c r="BC6" s="203">
        <v>5</v>
      </c>
      <c r="BD6" s="204">
        <v>1</v>
      </c>
      <c r="BE6" s="124">
        <v>1</v>
      </c>
      <c r="BF6" s="105">
        <v>1</v>
      </c>
      <c r="BG6" s="207">
        <v>-3</v>
      </c>
      <c r="BH6" s="205">
        <v>-3</v>
      </c>
      <c r="BI6" s="206">
        <v>-3</v>
      </c>
      <c r="BJ6" s="206">
        <v>-3</v>
      </c>
      <c r="BK6" s="207">
        <v>-3</v>
      </c>
      <c r="BL6" s="207">
        <v>-3</v>
      </c>
      <c r="BM6" s="207">
        <v>-3</v>
      </c>
      <c r="BN6" s="207">
        <v>-3</v>
      </c>
      <c r="BO6" s="274">
        <v>70</v>
      </c>
      <c r="BP6" s="285">
        <v>7.2</v>
      </c>
      <c r="BQ6" s="285">
        <v>7.2</v>
      </c>
      <c r="BR6" s="285">
        <v>7.2</v>
      </c>
      <c r="BS6" s="285">
        <v>7.2</v>
      </c>
      <c r="BT6" s="285">
        <v>7.2</v>
      </c>
      <c r="BU6" s="334">
        <v>6.9</v>
      </c>
      <c r="BV6" s="334">
        <v>6.7</v>
      </c>
      <c r="BW6" s="334">
        <v>6.6</v>
      </c>
      <c r="BX6" s="334">
        <v>6.5</v>
      </c>
      <c r="BY6" s="334">
        <v>6.5</v>
      </c>
      <c r="BZ6" s="280">
        <v>70</v>
      </c>
      <c r="CA6" s="274">
        <v>70</v>
      </c>
      <c r="CB6" s="374"/>
      <c r="CC6" s="356">
        <v>12.2</v>
      </c>
      <c r="CD6" s="357">
        <v>12.2</v>
      </c>
      <c r="CE6" s="55">
        <v>70</v>
      </c>
      <c r="CF6" s="394">
        <v>5.5</v>
      </c>
      <c r="CG6" s="394">
        <v>5.3</v>
      </c>
      <c r="CH6" s="400">
        <v>5.0999999999999996</v>
      </c>
      <c r="CI6" s="397">
        <v>4.8</v>
      </c>
      <c r="CJ6" s="404">
        <v>4.5999999999999996</v>
      </c>
      <c r="CK6" s="397">
        <v>4.5</v>
      </c>
      <c r="CL6" s="397">
        <v>4.4000000000000004</v>
      </c>
      <c r="CM6" s="409">
        <v>4.4000000000000004</v>
      </c>
      <c r="CN6" s="406">
        <v>4.3</v>
      </c>
      <c r="CO6" s="406">
        <v>4.3</v>
      </c>
    </row>
    <row r="7" spans="1:93" ht="15.75">
      <c r="A7" s="45">
        <v>69</v>
      </c>
      <c r="B7" s="132">
        <v>2.7664629629629623E-3</v>
      </c>
      <c r="C7" s="133">
        <v>2.7084629629629624E-3</v>
      </c>
      <c r="D7" s="239" t="s">
        <v>218</v>
      </c>
      <c r="E7" s="239" t="s">
        <v>296</v>
      </c>
      <c r="F7" s="252" t="s">
        <v>302</v>
      </c>
      <c r="G7" s="252" t="s">
        <v>301</v>
      </c>
      <c r="H7" s="252" t="s">
        <v>300</v>
      </c>
      <c r="I7" s="252" t="s">
        <v>422</v>
      </c>
      <c r="J7" s="252" t="s">
        <v>420</v>
      </c>
      <c r="K7" s="241" t="s">
        <v>363</v>
      </c>
      <c r="L7" s="53">
        <v>69</v>
      </c>
      <c r="M7" s="36">
        <v>9.1999999999999975</v>
      </c>
      <c r="N7" s="36">
        <v>8.8999999999999968</v>
      </c>
      <c r="O7" s="36">
        <v>8.6999999999999975</v>
      </c>
      <c r="P7" s="36">
        <v>8.4999999999999982</v>
      </c>
      <c r="Q7" s="36">
        <v>8.2999999999999989</v>
      </c>
      <c r="R7" s="350">
        <v>8.1</v>
      </c>
      <c r="S7" s="349">
        <v>7.9</v>
      </c>
      <c r="T7" s="325">
        <v>7.9</v>
      </c>
      <c r="U7" s="36">
        <v>7.8000000000000007</v>
      </c>
      <c r="V7" s="36">
        <v>7.7000000000000011</v>
      </c>
      <c r="W7" s="68">
        <v>2</v>
      </c>
      <c r="X7" s="210"/>
      <c r="Y7" s="210"/>
      <c r="Z7" s="189">
        <v>1</v>
      </c>
      <c r="AA7" s="71">
        <v>2</v>
      </c>
      <c r="AB7" s="71">
        <v>3</v>
      </c>
      <c r="AC7" s="71">
        <v>3</v>
      </c>
      <c r="AD7" s="71">
        <v>4</v>
      </c>
      <c r="AE7" s="70">
        <v>7</v>
      </c>
      <c r="AF7" s="70">
        <v>10</v>
      </c>
      <c r="AG7" s="72">
        <v>13</v>
      </c>
      <c r="AH7" s="14">
        <v>2</v>
      </c>
      <c r="AI7" s="15">
        <v>61</v>
      </c>
      <c r="AJ7" s="16">
        <v>76</v>
      </c>
      <c r="AK7" s="17">
        <v>91</v>
      </c>
      <c r="AL7" s="17">
        <v>113</v>
      </c>
      <c r="AM7" s="17">
        <v>110</v>
      </c>
      <c r="AN7" s="17">
        <v>119</v>
      </c>
      <c r="AO7" s="17">
        <v>119</v>
      </c>
      <c r="AP7" s="16">
        <v>124</v>
      </c>
      <c r="AQ7" s="16">
        <v>129</v>
      </c>
      <c r="AR7" s="18">
        <v>134</v>
      </c>
      <c r="AS7" s="90">
        <v>2</v>
      </c>
      <c r="AT7" s="85">
        <v>0</v>
      </c>
      <c r="AU7" s="85">
        <v>0</v>
      </c>
      <c r="AV7" s="89">
        <v>2</v>
      </c>
      <c r="AW7" s="87">
        <v>3</v>
      </c>
      <c r="AX7" s="88">
        <v>3</v>
      </c>
      <c r="AY7" s="88">
        <v>4</v>
      </c>
      <c r="AZ7" s="89">
        <v>4</v>
      </c>
      <c r="BA7" s="89">
        <v>5</v>
      </c>
      <c r="BB7" s="89">
        <v>6</v>
      </c>
      <c r="BC7" s="89">
        <v>6</v>
      </c>
      <c r="BD7" s="98">
        <v>2</v>
      </c>
      <c r="BE7" s="121">
        <v>1</v>
      </c>
      <c r="BF7" s="105">
        <v>1</v>
      </c>
      <c r="BG7" s="102">
        <v>-3</v>
      </c>
      <c r="BH7" s="100">
        <v>-2</v>
      </c>
      <c r="BI7" s="101">
        <v>-2</v>
      </c>
      <c r="BJ7" s="101">
        <v>-2</v>
      </c>
      <c r="BK7" s="102">
        <v>-2</v>
      </c>
      <c r="BL7" s="102">
        <v>-2</v>
      </c>
      <c r="BM7" s="102">
        <v>-2</v>
      </c>
      <c r="BN7" s="102">
        <v>-2</v>
      </c>
      <c r="BO7" s="275">
        <v>69</v>
      </c>
      <c r="BP7" s="285">
        <v>7.3</v>
      </c>
      <c r="BQ7" s="285">
        <v>7.3</v>
      </c>
      <c r="BR7" s="285">
        <v>7.3</v>
      </c>
      <c r="BS7" s="285">
        <v>7.3</v>
      </c>
      <c r="BT7" s="285">
        <v>7.3</v>
      </c>
      <c r="BU7" s="334">
        <v>7</v>
      </c>
      <c r="BV7" s="334">
        <v>6.8</v>
      </c>
      <c r="BW7" s="334">
        <v>6.7</v>
      </c>
      <c r="BX7" s="334">
        <v>6.6</v>
      </c>
      <c r="BY7" s="334">
        <v>6.6</v>
      </c>
      <c r="BZ7" s="281">
        <v>69</v>
      </c>
      <c r="CA7" s="275">
        <v>69</v>
      </c>
      <c r="CB7" s="374"/>
      <c r="CC7" s="356">
        <v>12.4</v>
      </c>
      <c r="CD7" s="357">
        <v>12.4</v>
      </c>
      <c r="CE7" s="53">
        <v>69</v>
      </c>
      <c r="CF7" s="426">
        <v>5.6</v>
      </c>
      <c r="CG7" s="426">
        <v>5.4</v>
      </c>
      <c r="CH7" s="402">
        <v>5.2</v>
      </c>
      <c r="CI7" s="403">
        <v>4.9000000000000004</v>
      </c>
      <c r="CJ7" s="405">
        <v>4.7</v>
      </c>
      <c r="CK7" s="403">
        <v>4.5999999999999996</v>
      </c>
      <c r="CL7" s="403">
        <v>4.5</v>
      </c>
      <c r="CM7" s="410">
        <v>4.5</v>
      </c>
      <c r="CN7" s="407">
        <v>4.4000000000000004</v>
      </c>
      <c r="CO7" s="407">
        <v>4.4000000000000004</v>
      </c>
    </row>
    <row r="8" spans="1:93" ht="16.5" thickBot="1">
      <c r="A8" s="45">
        <v>68</v>
      </c>
      <c r="B8" s="132">
        <v>2.8127592592592592E-3</v>
      </c>
      <c r="C8" s="133">
        <v>2.7547592592592593E-3</v>
      </c>
      <c r="D8" s="239" t="s">
        <v>219</v>
      </c>
      <c r="E8" s="239" t="s">
        <v>288</v>
      </c>
      <c r="F8" s="239" t="s">
        <v>287</v>
      </c>
      <c r="G8" s="239" t="s">
        <v>398</v>
      </c>
      <c r="H8" s="239" t="s">
        <v>303</v>
      </c>
      <c r="I8" s="240" t="s">
        <v>304</v>
      </c>
      <c r="J8" s="240" t="s">
        <v>305</v>
      </c>
      <c r="K8" s="241" t="s">
        <v>292</v>
      </c>
      <c r="L8" s="53">
        <v>68</v>
      </c>
      <c r="M8" s="36">
        <v>9.2999999999999972</v>
      </c>
      <c r="N8" s="36">
        <v>8.9999999999999964</v>
      </c>
      <c r="O8" s="36">
        <v>8.7999999999999972</v>
      </c>
      <c r="P8" s="36">
        <v>8.5999999999999979</v>
      </c>
      <c r="Q8" s="36">
        <v>8.3999999999999986</v>
      </c>
      <c r="R8" s="350">
        <v>8.1999999999999993</v>
      </c>
      <c r="S8" s="349">
        <v>8</v>
      </c>
      <c r="T8" s="325">
        <v>8</v>
      </c>
      <c r="U8" s="36">
        <v>7.9</v>
      </c>
      <c r="V8" s="36">
        <v>7.8000000000000007</v>
      </c>
      <c r="W8" s="68">
        <v>3</v>
      </c>
      <c r="X8" s="210"/>
      <c r="Y8" s="210"/>
      <c r="Z8" s="189">
        <v>1</v>
      </c>
      <c r="AA8" s="71">
        <v>2</v>
      </c>
      <c r="AB8" s="71">
        <v>4</v>
      </c>
      <c r="AC8" s="71">
        <v>4</v>
      </c>
      <c r="AD8" s="71">
        <v>5</v>
      </c>
      <c r="AE8" s="70">
        <v>8</v>
      </c>
      <c r="AF8" s="70">
        <v>11</v>
      </c>
      <c r="AG8" s="72">
        <v>14</v>
      </c>
      <c r="AH8" s="14">
        <v>3</v>
      </c>
      <c r="AI8" s="15">
        <v>64</v>
      </c>
      <c r="AJ8" s="16">
        <v>79</v>
      </c>
      <c r="AK8" s="17">
        <v>94</v>
      </c>
      <c r="AL8" s="17">
        <v>116</v>
      </c>
      <c r="AM8" s="17">
        <v>113</v>
      </c>
      <c r="AN8" s="17">
        <v>122</v>
      </c>
      <c r="AO8" s="17">
        <v>122</v>
      </c>
      <c r="AP8" s="16">
        <v>127</v>
      </c>
      <c r="AQ8" s="16">
        <v>132</v>
      </c>
      <c r="AR8" s="18">
        <v>137</v>
      </c>
      <c r="AS8" s="90">
        <v>3</v>
      </c>
      <c r="AT8" s="85">
        <v>0</v>
      </c>
      <c r="AU8" s="114">
        <v>1</v>
      </c>
      <c r="AV8" s="89">
        <v>3</v>
      </c>
      <c r="AW8" s="87">
        <v>4</v>
      </c>
      <c r="AX8" s="88">
        <v>4</v>
      </c>
      <c r="AY8" s="88">
        <v>5</v>
      </c>
      <c r="AZ8" s="89">
        <v>5</v>
      </c>
      <c r="BA8" s="89">
        <v>6</v>
      </c>
      <c r="BB8" s="89">
        <v>7</v>
      </c>
      <c r="BC8" s="89">
        <v>7</v>
      </c>
      <c r="BD8" s="98">
        <v>3</v>
      </c>
      <c r="BE8" s="106">
        <v>2</v>
      </c>
      <c r="BF8" s="105">
        <v>1</v>
      </c>
      <c r="BG8" s="102">
        <v>-2</v>
      </c>
      <c r="BH8" s="100">
        <v>-1</v>
      </c>
      <c r="BI8" s="101">
        <v>-1</v>
      </c>
      <c r="BJ8" s="101">
        <v>-1</v>
      </c>
      <c r="BK8" s="102">
        <v>-1</v>
      </c>
      <c r="BL8" s="102">
        <v>-1</v>
      </c>
      <c r="BM8" s="102">
        <v>-1</v>
      </c>
      <c r="BN8" s="102">
        <v>-1</v>
      </c>
      <c r="BO8" s="275">
        <v>68</v>
      </c>
      <c r="BP8" s="285">
        <v>7.4</v>
      </c>
      <c r="BQ8" s="285">
        <v>7.4</v>
      </c>
      <c r="BR8" s="285">
        <v>7.4</v>
      </c>
      <c r="BS8" s="285">
        <v>7.4</v>
      </c>
      <c r="BT8" s="285">
        <v>7.4</v>
      </c>
      <c r="BU8" s="334">
        <v>7.1</v>
      </c>
      <c r="BV8" s="334">
        <v>6.9</v>
      </c>
      <c r="BW8" s="334">
        <v>6.8</v>
      </c>
      <c r="BX8" s="334">
        <v>6.7</v>
      </c>
      <c r="BY8" s="334">
        <v>6.7</v>
      </c>
      <c r="BZ8" s="281">
        <v>68</v>
      </c>
      <c r="CA8" s="275">
        <v>68</v>
      </c>
      <c r="CB8" s="374"/>
      <c r="CC8" s="356">
        <v>12.6</v>
      </c>
      <c r="CD8" s="357">
        <v>12.6</v>
      </c>
      <c r="CE8" s="53">
        <v>68</v>
      </c>
      <c r="CF8" s="394">
        <v>5.6</v>
      </c>
      <c r="CG8" s="394">
        <v>5.4</v>
      </c>
      <c r="CH8" s="402">
        <v>5.2</v>
      </c>
      <c r="CI8" s="403">
        <v>4.9000000000000004</v>
      </c>
      <c r="CJ8" s="405">
        <v>4.7</v>
      </c>
      <c r="CK8" s="403">
        <v>4.5999999999999996</v>
      </c>
      <c r="CL8" s="403">
        <v>4.5</v>
      </c>
      <c r="CM8" s="410">
        <v>4.5</v>
      </c>
      <c r="CN8" s="407">
        <v>4.4000000000000004</v>
      </c>
      <c r="CO8" s="407">
        <v>4.4000000000000004</v>
      </c>
    </row>
    <row r="9" spans="1:93" ht="16.5" thickBot="1">
      <c r="A9" s="45">
        <v>67</v>
      </c>
      <c r="B9" s="132">
        <v>2.8590555555555557E-3</v>
      </c>
      <c r="C9" s="133">
        <v>2.8010555555555558E-3</v>
      </c>
      <c r="D9" s="239" t="s">
        <v>220</v>
      </c>
      <c r="E9" s="239" t="s">
        <v>297</v>
      </c>
      <c r="F9" s="239" t="s">
        <v>345</v>
      </c>
      <c r="G9" s="239" t="s">
        <v>365</v>
      </c>
      <c r="H9" s="239" t="s">
        <v>399</v>
      </c>
      <c r="I9" s="240" t="s">
        <v>310</v>
      </c>
      <c r="J9" s="240" t="s">
        <v>419</v>
      </c>
      <c r="K9" s="241" t="s">
        <v>306</v>
      </c>
      <c r="L9" s="53">
        <v>67</v>
      </c>
      <c r="M9" s="36">
        <v>9.3999999999999986</v>
      </c>
      <c r="N9" s="36">
        <v>9.0999999999999979</v>
      </c>
      <c r="O9" s="36">
        <v>8.8999999999999986</v>
      </c>
      <c r="P9" s="36">
        <v>8.6999999999999993</v>
      </c>
      <c r="Q9" s="36">
        <v>8.5</v>
      </c>
      <c r="R9" s="350">
        <v>8.3000000000000007</v>
      </c>
      <c r="S9" s="349">
        <v>8.1</v>
      </c>
      <c r="T9" s="325">
        <v>8.1</v>
      </c>
      <c r="U9" s="36">
        <v>8</v>
      </c>
      <c r="V9" s="36">
        <v>7.9</v>
      </c>
      <c r="W9" s="68">
        <v>4</v>
      </c>
      <c r="X9" s="210"/>
      <c r="Y9" s="210"/>
      <c r="Z9" s="189">
        <v>2</v>
      </c>
      <c r="AA9" s="71">
        <v>3</v>
      </c>
      <c r="AB9" s="71">
        <v>5</v>
      </c>
      <c r="AC9" s="71">
        <v>5</v>
      </c>
      <c r="AD9" s="71">
        <v>6</v>
      </c>
      <c r="AE9" s="70">
        <v>9</v>
      </c>
      <c r="AF9" s="70">
        <v>12</v>
      </c>
      <c r="AG9" s="72">
        <v>15</v>
      </c>
      <c r="AH9" s="14">
        <v>4</v>
      </c>
      <c r="AI9" s="15">
        <v>67</v>
      </c>
      <c r="AJ9" s="16">
        <v>82</v>
      </c>
      <c r="AK9" s="17">
        <v>97</v>
      </c>
      <c r="AL9" s="17">
        <v>118</v>
      </c>
      <c r="AM9" s="17">
        <v>116</v>
      </c>
      <c r="AN9" s="17">
        <v>125</v>
      </c>
      <c r="AO9" s="17">
        <v>125</v>
      </c>
      <c r="AP9" s="16">
        <v>130</v>
      </c>
      <c r="AQ9" s="16">
        <v>135</v>
      </c>
      <c r="AR9" s="18">
        <v>140</v>
      </c>
      <c r="AS9" s="90">
        <v>4</v>
      </c>
      <c r="AT9" s="123">
        <v>1</v>
      </c>
      <c r="AU9" s="107">
        <v>1</v>
      </c>
      <c r="AV9" s="89">
        <v>4</v>
      </c>
      <c r="AW9" s="87">
        <v>5</v>
      </c>
      <c r="AX9" s="88">
        <v>6</v>
      </c>
      <c r="AY9" s="88">
        <v>6</v>
      </c>
      <c r="AZ9" s="89">
        <v>6</v>
      </c>
      <c r="BA9" s="89">
        <v>7</v>
      </c>
      <c r="BB9" s="89">
        <v>8</v>
      </c>
      <c r="BC9" s="89">
        <v>8</v>
      </c>
      <c r="BD9" s="98">
        <v>4</v>
      </c>
      <c r="BE9" s="106">
        <v>2</v>
      </c>
      <c r="BF9" s="105">
        <v>2</v>
      </c>
      <c r="BG9" s="102">
        <v>-2</v>
      </c>
      <c r="BH9" s="100">
        <v>0</v>
      </c>
      <c r="BI9" s="101">
        <v>0</v>
      </c>
      <c r="BJ9" s="101">
        <v>0</v>
      </c>
      <c r="BK9" s="102">
        <v>0</v>
      </c>
      <c r="BL9" s="102">
        <v>0</v>
      </c>
      <c r="BM9" s="102">
        <v>0</v>
      </c>
      <c r="BN9" s="102">
        <v>0</v>
      </c>
      <c r="BO9" s="275">
        <v>67</v>
      </c>
      <c r="BP9" s="285">
        <v>7.4</v>
      </c>
      <c r="BQ9" s="285">
        <v>7.4</v>
      </c>
      <c r="BR9" s="285">
        <v>7.4</v>
      </c>
      <c r="BS9" s="285">
        <v>7.4</v>
      </c>
      <c r="BT9" s="285">
        <v>7.4</v>
      </c>
      <c r="BU9" s="334">
        <v>7.2</v>
      </c>
      <c r="BV9" s="334">
        <v>7</v>
      </c>
      <c r="BW9" s="334">
        <v>6.8</v>
      </c>
      <c r="BX9" s="334">
        <v>6.8</v>
      </c>
      <c r="BY9" s="334">
        <v>6.8</v>
      </c>
      <c r="BZ9" s="281">
        <v>67</v>
      </c>
      <c r="CA9" s="275">
        <v>67</v>
      </c>
      <c r="CB9" s="374"/>
      <c r="CC9" s="356">
        <v>12.8</v>
      </c>
      <c r="CD9" s="357">
        <v>12.8</v>
      </c>
      <c r="CE9" s="53">
        <v>67</v>
      </c>
      <c r="CF9" s="426">
        <v>5.7</v>
      </c>
      <c r="CG9" s="426">
        <v>5.5</v>
      </c>
      <c r="CH9" s="402">
        <v>5.3</v>
      </c>
      <c r="CI9" s="403">
        <v>5</v>
      </c>
      <c r="CJ9" s="405">
        <v>4.8</v>
      </c>
      <c r="CK9" s="403">
        <v>4.7</v>
      </c>
      <c r="CL9" s="403">
        <v>4.5999999999999996</v>
      </c>
      <c r="CM9" s="410">
        <v>4.5999999999999996</v>
      </c>
      <c r="CN9" s="407">
        <v>4.5</v>
      </c>
      <c r="CO9" s="407">
        <v>4.5</v>
      </c>
    </row>
    <row r="10" spans="1:93" ht="15.75">
      <c r="A10" s="45">
        <v>66</v>
      </c>
      <c r="B10" s="132">
        <v>2.9053518518518517E-3</v>
      </c>
      <c r="C10" s="133">
        <v>2.8473518518518518E-3</v>
      </c>
      <c r="D10" s="239" t="s">
        <v>221</v>
      </c>
      <c r="E10" s="239" t="s">
        <v>298</v>
      </c>
      <c r="F10" s="239" t="s">
        <v>346</v>
      </c>
      <c r="G10" s="239" t="s">
        <v>397</v>
      </c>
      <c r="H10" s="239" t="s">
        <v>364</v>
      </c>
      <c r="I10" s="240" t="s">
        <v>343</v>
      </c>
      <c r="J10" s="240" t="s">
        <v>309</v>
      </c>
      <c r="K10" s="241" t="s">
        <v>307</v>
      </c>
      <c r="L10" s="53">
        <v>66</v>
      </c>
      <c r="M10" s="36">
        <v>9.4999999999999982</v>
      </c>
      <c r="N10" s="36">
        <v>9.1999999999999975</v>
      </c>
      <c r="O10" s="36">
        <v>8.9999999999999982</v>
      </c>
      <c r="P10" s="36">
        <v>8.7999999999999989</v>
      </c>
      <c r="Q10" s="36">
        <v>8.6</v>
      </c>
      <c r="R10" s="350">
        <v>8.4</v>
      </c>
      <c r="S10" s="349">
        <v>8.1999999999999993</v>
      </c>
      <c r="T10" s="325">
        <v>8.1999999999999993</v>
      </c>
      <c r="U10" s="36">
        <v>8.1</v>
      </c>
      <c r="V10" s="36">
        <v>8</v>
      </c>
      <c r="W10" s="68">
        <v>5</v>
      </c>
      <c r="X10" s="210"/>
      <c r="Y10" s="210"/>
      <c r="Z10" s="189">
        <v>2</v>
      </c>
      <c r="AA10" s="71">
        <v>3</v>
      </c>
      <c r="AB10" s="71">
        <v>6</v>
      </c>
      <c r="AC10" s="71">
        <v>6</v>
      </c>
      <c r="AD10" s="71">
        <v>7</v>
      </c>
      <c r="AE10" s="70">
        <v>10</v>
      </c>
      <c r="AF10" s="70">
        <v>13</v>
      </c>
      <c r="AG10" s="72">
        <v>16</v>
      </c>
      <c r="AH10" s="14">
        <v>5</v>
      </c>
      <c r="AI10" s="15">
        <v>70</v>
      </c>
      <c r="AJ10" s="16">
        <v>85</v>
      </c>
      <c r="AK10" s="17">
        <v>100</v>
      </c>
      <c r="AL10" s="17">
        <v>120</v>
      </c>
      <c r="AM10" s="17">
        <v>119</v>
      </c>
      <c r="AN10" s="17">
        <v>128</v>
      </c>
      <c r="AO10" s="17">
        <v>128</v>
      </c>
      <c r="AP10" s="16">
        <v>133</v>
      </c>
      <c r="AQ10" s="16">
        <v>138</v>
      </c>
      <c r="AR10" s="18">
        <v>143</v>
      </c>
      <c r="AS10" s="90">
        <v>5</v>
      </c>
      <c r="AT10" s="120">
        <v>1</v>
      </c>
      <c r="AU10" s="87">
        <v>1</v>
      </c>
      <c r="AV10" s="89">
        <v>5</v>
      </c>
      <c r="AW10" s="87">
        <v>5</v>
      </c>
      <c r="AX10" s="88">
        <v>5</v>
      </c>
      <c r="AY10" s="88">
        <v>7</v>
      </c>
      <c r="AZ10" s="89">
        <v>7</v>
      </c>
      <c r="BA10" s="89">
        <v>8</v>
      </c>
      <c r="BB10" s="89">
        <v>9</v>
      </c>
      <c r="BC10" s="89">
        <v>9</v>
      </c>
      <c r="BD10" s="98">
        <v>5</v>
      </c>
      <c r="BE10" s="104">
        <v>2</v>
      </c>
      <c r="BF10" s="105">
        <v>2</v>
      </c>
      <c r="BG10" s="102">
        <v>-1</v>
      </c>
      <c r="BH10" s="100">
        <v>1</v>
      </c>
      <c r="BI10" s="101">
        <v>1</v>
      </c>
      <c r="BJ10" s="101">
        <v>1</v>
      </c>
      <c r="BK10" s="102">
        <v>1</v>
      </c>
      <c r="BL10" s="102">
        <v>1</v>
      </c>
      <c r="BM10" s="102">
        <v>1</v>
      </c>
      <c r="BN10" s="102">
        <v>1</v>
      </c>
      <c r="BO10" s="275">
        <v>66</v>
      </c>
      <c r="BP10" s="285">
        <v>7.5</v>
      </c>
      <c r="BQ10" s="285">
        <v>7.5</v>
      </c>
      <c r="BR10" s="285">
        <v>7.5</v>
      </c>
      <c r="BS10" s="285">
        <v>7.5</v>
      </c>
      <c r="BT10" s="285">
        <v>7.5</v>
      </c>
      <c r="BU10" s="334">
        <v>7.3</v>
      </c>
      <c r="BV10" s="334">
        <v>7.1</v>
      </c>
      <c r="BW10" s="334">
        <v>6.9</v>
      </c>
      <c r="BX10" s="334">
        <v>6.8</v>
      </c>
      <c r="BY10" s="334">
        <v>6.8</v>
      </c>
      <c r="BZ10" s="281">
        <v>66</v>
      </c>
      <c r="CA10" s="275">
        <v>66</v>
      </c>
      <c r="CB10" s="374"/>
      <c r="CC10" s="356">
        <v>13</v>
      </c>
      <c r="CD10" s="357">
        <v>13</v>
      </c>
      <c r="CE10" s="53">
        <v>66</v>
      </c>
      <c r="CF10" s="394">
        <v>5.7</v>
      </c>
      <c r="CG10" s="394">
        <v>5.5</v>
      </c>
      <c r="CH10" s="402">
        <v>5.3</v>
      </c>
      <c r="CI10" s="403">
        <v>5</v>
      </c>
      <c r="CJ10" s="405">
        <v>4.8</v>
      </c>
      <c r="CK10" s="403">
        <v>4.7</v>
      </c>
      <c r="CL10" s="403">
        <v>4.5999999999999996</v>
      </c>
      <c r="CM10" s="410">
        <v>4.5999999999999996</v>
      </c>
      <c r="CN10" s="407">
        <v>4.5</v>
      </c>
      <c r="CO10" s="407">
        <v>4.5</v>
      </c>
    </row>
    <row r="11" spans="1:93" ht="15.75">
      <c r="A11" s="45">
        <v>65</v>
      </c>
      <c r="B11" s="132">
        <v>2.9516481481481477E-3</v>
      </c>
      <c r="C11" s="133">
        <v>2.8936481481481478E-3</v>
      </c>
      <c r="D11" s="239" t="s">
        <v>222</v>
      </c>
      <c r="E11" s="239" t="s">
        <v>217</v>
      </c>
      <c r="F11" s="239" t="s">
        <v>347</v>
      </c>
      <c r="G11" s="239" t="s">
        <v>295</v>
      </c>
      <c r="H11" s="239" t="s">
        <v>290</v>
      </c>
      <c r="I11" s="240" t="s">
        <v>299</v>
      </c>
      <c r="J11" s="240" t="s">
        <v>344</v>
      </c>
      <c r="K11" s="241" t="s">
        <v>308</v>
      </c>
      <c r="L11" s="53">
        <v>65</v>
      </c>
      <c r="M11" s="36">
        <v>9.5999999999999979</v>
      </c>
      <c r="N11" s="36">
        <v>9.2999999999999972</v>
      </c>
      <c r="O11" s="36">
        <v>9.0999999999999979</v>
      </c>
      <c r="P11" s="36">
        <v>8.8999999999999986</v>
      </c>
      <c r="Q11" s="36">
        <v>8.6999999999999993</v>
      </c>
      <c r="R11" s="350">
        <v>8.5</v>
      </c>
      <c r="S11" s="349">
        <v>8.3000000000000007</v>
      </c>
      <c r="T11" s="325">
        <v>8.3000000000000007</v>
      </c>
      <c r="U11" s="36">
        <v>8.2000000000000011</v>
      </c>
      <c r="V11" s="36">
        <v>8.1000000000000014</v>
      </c>
      <c r="W11" s="68">
        <v>6</v>
      </c>
      <c r="X11" s="210"/>
      <c r="Y11" s="210"/>
      <c r="Z11" s="189">
        <v>3</v>
      </c>
      <c r="AA11" s="71">
        <v>4</v>
      </c>
      <c r="AB11" s="71">
        <v>7</v>
      </c>
      <c r="AC11" s="71">
        <v>7</v>
      </c>
      <c r="AD11" s="71">
        <v>8</v>
      </c>
      <c r="AE11" s="70">
        <v>11</v>
      </c>
      <c r="AF11" s="70">
        <v>14</v>
      </c>
      <c r="AG11" s="72">
        <v>17</v>
      </c>
      <c r="AH11" s="14">
        <v>6</v>
      </c>
      <c r="AI11" s="15">
        <v>72</v>
      </c>
      <c r="AJ11" s="16">
        <v>87</v>
      </c>
      <c r="AK11" s="17">
        <v>102</v>
      </c>
      <c r="AL11" s="17">
        <v>122</v>
      </c>
      <c r="AM11" s="17">
        <v>122</v>
      </c>
      <c r="AN11" s="17">
        <v>131</v>
      </c>
      <c r="AO11" s="17">
        <v>131</v>
      </c>
      <c r="AP11" s="16">
        <v>136</v>
      </c>
      <c r="AQ11" s="16">
        <v>141</v>
      </c>
      <c r="AR11" s="18">
        <v>146</v>
      </c>
      <c r="AS11" s="90">
        <v>6</v>
      </c>
      <c r="AT11" s="92">
        <v>1</v>
      </c>
      <c r="AU11" s="87">
        <v>2</v>
      </c>
      <c r="AV11" s="89">
        <v>5</v>
      </c>
      <c r="AW11" s="87">
        <v>6</v>
      </c>
      <c r="AX11" s="88">
        <v>8</v>
      </c>
      <c r="AY11" s="88">
        <v>8</v>
      </c>
      <c r="AZ11" s="89">
        <v>8</v>
      </c>
      <c r="BA11" s="89">
        <v>9</v>
      </c>
      <c r="BB11" s="89">
        <v>10</v>
      </c>
      <c r="BC11" s="89">
        <v>10</v>
      </c>
      <c r="BD11" s="98">
        <v>6</v>
      </c>
      <c r="BE11" s="104">
        <v>3</v>
      </c>
      <c r="BF11" s="105">
        <v>2</v>
      </c>
      <c r="BG11" s="102">
        <v>-1</v>
      </c>
      <c r="BH11" s="100">
        <v>1</v>
      </c>
      <c r="BI11" s="101">
        <v>2</v>
      </c>
      <c r="BJ11" s="101">
        <v>2</v>
      </c>
      <c r="BK11" s="102">
        <v>2</v>
      </c>
      <c r="BL11" s="102">
        <v>2</v>
      </c>
      <c r="BM11" s="102">
        <v>2</v>
      </c>
      <c r="BN11" s="102">
        <v>2</v>
      </c>
      <c r="BO11" s="275">
        <v>65</v>
      </c>
      <c r="BP11" s="285">
        <v>7.5</v>
      </c>
      <c r="BQ11" s="285">
        <v>7.5</v>
      </c>
      <c r="BR11" s="285">
        <v>7.5</v>
      </c>
      <c r="BS11" s="285">
        <v>7.5</v>
      </c>
      <c r="BT11" s="285">
        <v>7.5</v>
      </c>
      <c r="BU11" s="334">
        <v>7.3</v>
      </c>
      <c r="BV11" s="334">
        <v>7.2</v>
      </c>
      <c r="BW11" s="334">
        <v>6.9</v>
      </c>
      <c r="BX11" s="334">
        <v>6.9</v>
      </c>
      <c r="BY11" s="334">
        <v>6.9</v>
      </c>
      <c r="BZ11" s="281">
        <v>65</v>
      </c>
      <c r="CA11" s="275">
        <v>65</v>
      </c>
      <c r="CB11" s="374"/>
      <c r="CC11" s="356">
        <v>13.2</v>
      </c>
      <c r="CD11" s="357">
        <v>13.2</v>
      </c>
      <c r="CE11" s="53">
        <v>65</v>
      </c>
      <c r="CF11" s="426">
        <v>5.8</v>
      </c>
      <c r="CG11" s="426">
        <v>5.6</v>
      </c>
      <c r="CH11" s="402">
        <v>5.4</v>
      </c>
      <c r="CI11" s="403">
        <v>5.0999999999999996</v>
      </c>
      <c r="CJ11" s="405">
        <v>4.9000000000000004</v>
      </c>
      <c r="CK11" s="403">
        <v>4.8</v>
      </c>
      <c r="CL11" s="403">
        <v>4.7</v>
      </c>
      <c r="CM11" s="410">
        <v>4.7</v>
      </c>
      <c r="CN11" s="407">
        <v>4.5999999999999996</v>
      </c>
      <c r="CO11" s="407">
        <v>4.5999999999999996</v>
      </c>
    </row>
    <row r="12" spans="1:93" ht="15.75">
      <c r="A12" s="45">
        <v>64</v>
      </c>
      <c r="B12" s="132">
        <v>2.9863703703703706E-3</v>
      </c>
      <c r="C12" s="133">
        <v>2.9283703703703707E-3</v>
      </c>
      <c r="D12" s="239" t="s">
        <v>223</v>
      </c>
      <c r="E12" s="239" t="s">
        <v>312</v>
      </c>
      <c r="F12" s="239" t="s">
        <v>288</v>
      </c>
      <c r="G12" s="239" t="s">
        <v>396</v>
      </c>
      <c r="H12" s="239" t="s">
        <v>397</v>
      </c>
      <c r="I12" s="240" t="s">
        <v>364</v>
      </c>
      <c r="J12" s="240" t="s">
        <v>343</v>
      </c>
      <c r="K12" s="241" t="s">
        <v>309</v>
      </c>
      <c r="L12" s="53">
        <v>64</v>
      </c>
      <c r="M12" s="36">
        <v>9.6999999999999975</v>
      </c>
      <c r="N12" s="36">
        <v>9.3999999999999968</v>
      </c>
      <c r="O12" s="36">
        <v>9.1999999999999975</v>
      </c>
      <c r="P12" s="36">
        <v>8.9999999999999982</v>
      </c>
      <c r="Q12" s="36">
        <v>8.7999999999999989</v>
      </c>
      <c r="R12" s="350">
        <v>8.6</v>
      </c>
      <c r="S12" s="349">
        <v>8.4</v>
      </c>
      <c r="T12" s="325">
        <v>8.4</v>
      </c>
      <c r="U12" s="36">
        <v>8.3000000000000007</v>
      </c>
      <c r="V12" s="36">
        <v>8.2000000000000011</v>
      </c>
      <c r="W12" s="68">
        <v>7</v>
      </c>
      <c r="X12" s="210"/>
      <c r="Y12" s="210"/>
      <c r="Z12" s="189">
        <v>3</v>
      </c>
      <c r="AA12" s="71">
        <v>4</v>
      </c>
      <c r="AB12" s="71">
        <v>7</v>
      </c>
      <c r="AC12" s="71">
        <v>8</v>
      </c>
      <c r="AD12" s="71">
        <v>9</v>
      </c>
      <c r="AE12" s="70">
        <v>12</v>
      </c>
      <c r="AF12" s="70">
        <v>15</v>
      </c>
      <c r="AG12" s="72">
        <v>18</v>
      </c>
      <c r="AH12" s="14">
        <v>7</v>
      </c>
      <c r="AI12" s="15">
        <v>74</v>
      </c>
      <c r="AJ12" s="16">
        <v>89</v>
      </c>
      <c r="AK12" s="17">
        <v>104</v>
      </c>
      <c r="AL12" s="17">
        <v>124</v>
      </c>
      <c r="AM12" s="17">
        <v>124</v>
      </c>
      <c r="AN12" s="17">
        <v>134</v>
      </c>
      <c r="AO12" s="17">
        <v>134</v>
      </c>
      <c r="AP12" s="16">
        <v>139</v>
      </c>
      <c r="AQ12" s="16">
        <v>144</v>
      </c>
      <c r="AR12" s="18">
        <v>149</v>
      </c>
      <c r="AS12" s="90">
        <v>7</v>
      </c>
      <c r="AT12" s="92">
        <v>1</v>
      </c>
      <c r="AU12" s="87">
        <v>2</v>
      </c>
      <c r="AV12" s="89">
        <v>6</v>
      </c>
      <c r="AW12" s="87">
        <v>6</v>
      </c>
      <c r="AX12" s="88">
        <v>7</v>
      </c>
      <c r="AY12" s="88">
        <v>9</v>
      </c>
      <c r="AZ12" s="89">
        <v>9</v>
      </c>
      <c r="BA12" s="89">
        <v>10</v>
      </c>
      <c r="BB12" s="89">
        <v>11</v>
      </c>
      <c r="BC12" s="89">
        <v>11</v>
      </c>
      <c r="BD12" s="98">
        <v>7</v>
      </c>
      <c r="BE12" s="104">
        <v>3</v>
      </c>
      <c r="BF12" s="105">
        <v>3</v>
      </c>
      <c r="BG12" s="102">
        <v>0</v>
      </c>
      <c r="BH12" s="100">
        <v>2</v>
      </c>
      <c r="BI12" s="101">
        <v>3</v>
      </c>
      <c r="BJ12" s="101">
        <v>3</v>
      </c>
      <c r="BK12" s="102">
        <v>3</v>
      </c>
      <c r="BL12" s="102">
        <v>3</v>
      </c>
      <c r="BM12" s="102">
        <v>3</v>
      </c>
      <c r="BN12" s="102">
        <v>3</v>
      </c>
      <c r="BO12" s="275">
        <v>64</v>
      </c>
      <c r="BP12" s="285">
        <v>7.6</v>
      </c>
      <c r="BQ12" s="285">
        <v>7.6</v>
      </c>
      <c r="BR12" s="285">
        <v>7.6</v>
      </c>
      <c r="BS12" s="285">
        <v>7.6</v>
      </c>
      <c r="BT12" s="285">
        <v>7.6</v>
      </c>
      <c r="BU12" s="334">
        <v>7.4</v>
      </c>
      <c r="BV12" s="334">
        <v>7.3</v>
      </c>
      <c r="BW12" s="334">
        <v>7</v>
      </c>
      <c r="BX12" s="334">
        <v>6.9</v>
      </c>
      <c r="BY12" s="334">
        <v>6.9</v>
      </c>
      <c r="BZ12" s="281">
        <v>64</v>
      </c>
      <c r="CA12" s="275">
        <v>64</v>
      </c>
      <c r="CB12" s="374"/>
      <c r="CC12" s="356">
        <v>13.4</v>
      </c>
      <c r="CD12" s="357">
        <v>13.4</v>
      </c>
      <c r="CE12" s="53">
        <v>64</v>
      </c>
      <c r="CF12" s="394">
        <v>5.8</v>
      </c>
      <c r="CG12" s="394">
        <v>5.6</v>
      </c>
      <c r="CH12" s="402">
        <v>5.4</v>
      </c>
      <c r="CI12" s="403">
        <v>5.0999999999999996</v>
      </c>
      <c r="CJ12" s="405">
        <v>4.9000000000000004</v>
      </c>
      <c r="CK12" s="403">
        <v>4.8</v>
      </c>
      <c r="CL12" s="403">
        <v>4.7</v>
      </c>
      <c r="CM12" s="410">
        <v>4.7</v>
      </c>
      <c r="CN12" s="407">
        <v>4.5999999999999996</v>
      </c>
      <c r="CO12" s="407">
        <v>4.5999999999999996</v>
      </c>
    </row>
    <row r="13" spans="1:93" ht="15.75">
      <c r="A13" s="45">
        <v>63</v>
      </c>
      <c r="B13" s="132">
        <v>3.0210925925925926E-3</v>
      </c>
      <c r="C13" s="133">
        <v>2.9630925925925927E-3</v>
      </c>
      <c r="D13" s="239" t="s">
        <v>285</v>
      </c>
      <c r="E13" s="239" t="s">
        <v>313</v>
      </c>
      <c r="F13" s="239" t="s">
        <v>348</v>
      </c>
      <c r="G13" s="239" t="s">
        <v>367</v>
      </c>
      <c r="H13" s="239" t="s">
        <v>345</v>
      </c>
      <c r="I13" s="240" t="s">
        <v>365</v>
      </c>
      <c r="J13" s="240" t="s">
        <v>399</v>
      </c>
      <c r="K13" s="241" t="s">
        <v>310</v>
      </c>
      <c r="L13" s="53">
        <v>63</v>
      </c>
      <c r="M13" s="36">
        <v>9.7999999999999972</v>
      </c>
      <c r="N13" s="36">
        <v>9.4999999999999964</v>
      </c>
      <c r="O13" s="36">
        <v>9.2999999999999972</v>
      </c>
      <c r="P13" s="36">
        <v>9.0999999999999979</v>
      </c>
      <c r="Q13" s="36">
        <v>8.8999999999999986</v>
      </c>
      <c r="R13" s="350">
        <v>8.6999999999999993</v>
      </c>
      <c r="S13" s="349">
        <v>8.5</v>
      </c>
      <c r="T13" s="325">
        <v>8.5</v>
      </c>
      <c r="U13" s="36">
        <v>8.4</v>
      </c>
      <c r="V13" s="36">
        <v>8.3000000000000007</v>
      </c>
      <c r="W13" s="68">
        <v>8</v>
      </c>
      <c r="X13" s="210"/>
      <c r="Y13" s="210"/>
      <c r="Z13" s="189">
        <v>4</v>
      </c>
      <c r="AA13" s="71">
        <v>5</v>
      </c>
      <c r="AB13" s="71">
        <v>8</v>
      </c>
      <c r="AC13" s="71">
        <v>9</v>
      </c>
      <c r="AD13" s="71">
        <v>10</v>
      </c>
      <c r="AE13" s="70">
        <v>13</v>
      </c>
      <c r="AF13" s="70">
        <v>16</v>
      </c>
      <c r="AG13" s="72">
        <v>19</v>
      </c>
      <c r="AH13" s="14">
        <v>8</v>
      </c>
      <c r="AI13" s="15">
        <v>76</v>
      </c>
      <c r="AJ13" s="16">
        <v>91</v>
      </c>
      <c r="AK13" s="17">
        <v>106</v>
      </c>
      <c r="AL13" s="17">
        <v>126</v>
      </c>
      <c r="AM13" s="17">
        <v>126</v>
      </c>
      <c r="AN13" s="17">
        <v>137</v>
      </c>
      <c r="AO13" s="17">
        <v>137</v>
      </c>
      <c r="AP13" s="16">
        <v>142</v>
      </c>
      <c r="AQ13" s="16">
        <v>147</v>
      </c>
      <c r="AR13" s="18">
        <v>152</v>
      </c>
      <c r="AS13" s="90">
        <v>8</v>
      </c>
      <c r="AT13" s="92">
        <v>1</v>
      </c>
      <c r="AU13" s="87">
        <v>2</v>
      </c>
      <c r="AV13" s="89">
        <v>6</v>
      </c>
      <c r="AW13" s="87">
        <v>7</v>
      </c>
      <c r="AX13" s="88">
        <v>10</v>
      </c>
      <c r="AY13" s="88">
        <v>10</v>
      </c>
      <c r="AZ13" s="89">
        <v>10</v>
      </c>
      <c r="BA13" s="89">
        <v>11</v>
      </c>
      <c r="BB13" s="89">
        <v>12</v>
      </c>
      <c r="BC13" s="89">
        <v>12</v>
      </c>
      <c r="BD13" s="98">
        <v>8</v>
      </c>
      <c r="BE13" s="106">
        <v>3</v>
      </c>
      <c r="BF13" s="105">
        <v>3</v>
      </c>
      <c r="BG13" s="102">
        <v>0</v>
      </c>
      <c r="BH13" s="100">
        <v>2</v>
      </c>
      <c r="BI13" s="101">
        <v>3</v>
      </c>
      <c r="BJ13" s="101">
        <v>4</v>
      </c>
      <c r="BK13" s="102">
        <v>4</v>
      </c>
      <c r="BL13" s="102">
        <v>4</v>
      </c>
      <c r="BM13" s="102">
        <v>4</v>
      </c>
      <c r="BN13" s="102">
        <v>4</v>
      </c>
      <c r="BO13" s="275">
        <v>63</v>
      </c>
      <c r="BP13" s="285">
        <v>7.6</v>
      </c>
      <c r="BQ13" s="285">
        <v>7.6</v>
      </c>
      <c r="BR13" s="285">
        <v>7.6</v>
      </c>
      <c r="BS13" s="285">
        <v>7.6</v>
      </c>
      <c r="BT13" s="285">
        <v>7.6</v>
      </c>
      <c r="BU13" s="334">
        <v>7.4</v>
      </c>
      <c r="BV13" s="334">
        <v>7.4</v>
      </c>
      <c r="BW13" s="334">
        <v>7</v>
      </c>
      <c r="BX13" s="334">
        <v>7</v>
      </c>
      <c r="BY13" s="334">
        <v>7</v>
      </c>
      <c r="BZ13" s="281">
        <v>63</v>
      </c>
      <c r="CA13" s="275">
        <v>63</v>
      </c>
      <c r="CB13" s="374"/>
      <c r="CC13" s="356">
        <v>13.6</v>
      </c>
      <c r="CD13" s="357">
        <v>13.6</v>
      </c>
      <c r="CE13" s="53">
        <v>63</v>
      </c>
      <c r="CF13" s="426">
        <v>5.9</v>
      </c>
      <c r="CG13" s="426">
        <v>5.7</v>
      </c>
      <c r="CH13" s="402">
        <v>5.5</v>
      </c>
      <c r="CI13" s="403">
        <v>5.2</v>
      </c>
      <c r="CJ13" s="405">
        <v>5</v>
      </c>
      <c r="CK13" s="403">
        <v>4.9000000000000004</v>
      </c>
      <c r="CL13" s="403">
        <v>4.8</v>
      </c>
      <c r="CM13" s="410">
        <v>4.8</v>
      </c>
      <c r="CN13" s="407">
        <v>4.7</v>
      </c>
      <c r="CO13" s="407">
        <v>4.7</v>
      </c>
    </row>
    <row r="14" spans="1:93" ht="16.5" thickBot="1">
      <c r="A14" s="45">
        <v>62</v>
      </c>
      <c r="B14" s="132">
        <v>3.0558148148148146E-3</v>
      </c>
      <c r="C14" s="133">
        <v>2.9978148148148147E-3</v>
      </c>
      <c r="D14" s="239" t="s">
        <v>284</v>
      </c>
      <c r="E14" s="239" t="s">
        <v>314</v>
      </c>
      <c r="F14" s="239" t="s">
        <v>349</v>
      </c>
      <c r="G14" s="239" t="s">
        <v>395</v>
      </c>
      <c r="H14" s="239" t="s">
        <v>418</v>
      </c>
      <c r="I14" s="240" t="s">
        <v>287</v>
      </c>
      <c r="J14" s="240" t="s">
        <v>398</v>
      </c>
      <c r="K14" s="241" t="s">
        <v>303</v>
      </c>
      <c r="L14" s="53">
        <v>62</v>
      </c>
      <c r="M14" s="36">
        <v>9.8999999999999986</v>
      </c>
      <c r="N14" s="36">
        <v>9.5999999999999979</v>
      </c>
      <c r="O14" s="36">
        <v>9.3999999999999986</v>
      </c>
      <c r="P14" s="36">
        <v>9.1999999999999993</v>
      </c>
      <c r="Q14" s="36">
        <v>9</v>
      </c>
      <c r="R14" s="350">
        <v>8.8000000000000007</v>
      </c>
      <c r="S14" s="349">
        <v>8.6</v>
      </c>
      <c r="T14" s="325">
        <v>8.6</v>
      </c>
      <c r="U14" s="36">
        <v>8.5</v>
      </c>
      <c r="V14" s="36">
        <v>8.4</v>
      </c>
      <c r="W14" s="68">
        <v>9</v>
      </c>
      <c r="X14" s="210"/>
      <c r="Y14" s="210"/>
      <c r="Z14" s="189">
        <v>4</v>
      </c>
      <c r="AA14" s="71">
        <v>5</v>
      </c>
      <c r="AB14" s="71">
        <v>8</v>
      </c>
      <c r="AC14" s="71">
        <v>10</v>
      </c>
      <c r="AD14" s="71">
        <v>11</v>
      </c>
      <c r="AE14" s="70">
        <v>14</v>
      </c>
      <c r="AF14" s="70">
        <v>17</v>
      </c>
      <c r="AG14" s="72">
        <v>20</v>
      </c>
      <c r="AH14" s="14">
        <v>9</v>
      </c>
      <c r="AI14" s="15">
        <v>78</v>
      </c>
      <c r="AJ14" s="16">
        <v>93</v>
      </c>
      <c r="AK14" s="17">
        <v>108</v>
      </c>
      <c r="AL14" s="17">
        <v>128</v>
      </c>
      <c r="AM14" s="17">
        <v>128</v>
      </c>
      <c r="AN14" s="17">
        <v>140</v>
      </c>
      <c r="AO14" s="17">
        <v>140</v>
      </c>
      <c r="AP14" s="16">
        <v>145</v>
      </c>
      <c r="AQ14" s="16">
        <v>150</v>
      </c>
      <c r="AR14" s="18">
        <v>155</v>
      </c>
      <c r="AS14" s="90">
        <v>9</v>
      </c>
      <c r="AT14" s="92">
        <v>2</v>
      </c>
      <c r="AU14" s="87">
        <v>3</v>
      </c>
      <c r="AV14" s="89">
        <v>7</v>
      </c>
      <c r="AW14" s="87">
        <v>7</v>
      </c>
      <c r="AX14" s="88">
        <v>9</v>
      </c>
      <c r="AY14" s="88">
        <v>11</v>
      </c>
      <c r="AZ14" s="89">
        <v>11</v>
      </c>
      <c r="BA14" s="89">
        <v>12</v>
      </c>
      <c r="BB14" s="89">
        <v>13</v>
      </c>
      <c r="BC14" s="89">
        <v>13</v>
      </c>
      <c r="BD14" s="98">
        <v>9</v>
      </c>
      <c r="BE14" s="104">
        <v>3</v>
      </c>
      <c r="BF14" s="125">
        <v>3</v>
      </c>
      <c r="BG14" s="102">
        <v>1</v>
      </c>
      <c r="BH14" s="117">
        <v>3</v>
      </c>
      <c r="BI14" s="101">
        <v>4</v>
      </c>
      <c r="BJ14" s="101">
        <v>4</v>
      </c>
      <c r="BK14" s="102">
        <v>4</v>
      </c>
      <c r="BL14" s="102">
        <v>4</v>
      </c>
      <c r="BM14" s="102">
        <v>4</v>
      </c>
      <c r="BN14" s="102">
        <v>4</v>
      </c>
      <c r="BO14" s="275">
        <v>62</v>
      </c>
      <c r="BP14" s="285">
        <v>7.7</v>
      </c>
      <c r="BQ14" s="285">
        <v>7.7</v>
      </c>
      <c r="BR14" s="285">
        <v>7.7</v>
      </c>
      <c r="BS14" s="285">
        <v>7.7</v>
      </c>
      <c r="BT14" s="285">
        <v>7.7</v>
      </c>
      <c r="BU14" s="334">
        <v>7.5</v>
      </c>
      <c r="BV14" s="334">
        <v>7.4</v>
      </c>
      <c r="BW14" s="334">
        <v>7.1</v>
      </c>
      <c r="BX14" s="334">
        <v>7</v>
      </c>
      <c r="BY14" s="334">
        <v>7</v>
      </c>
      <c r="BZ14" s="281">
        <v>62</v>
      </c>
      <c r="CA14" s="275">
        <v>62</v>
      </c>
      <c r="CB14" s="374"/>
      <c r="CC14" s="356">
        <v>13.8</v>
      </c>
      <c r="CD14" s="357">
        <v>13.8</v>
      </c>
      <c r="CE14" s="53">
        <v>62</v>
      </c>
      <c r="CF14" s="394">
        <v>5.9</v>
      </c>
      <c r="CG14" s="394">
        <v>5.7</v>
      </c>
      <c r="CH14" s="402">
        <v>5.5</v>
      </c>
      <c r="CI14" s="403">
        <v>5.2</v>
      </c>
      <c r="CJ14" s="405">
        <v>5</v>
      </c>
      <c r="CK14" s="403">
        <v>4.9000000000000004</v>
      </c>
      <c r="CL14" s="403">
        <v>4.8</v>
      </c>
      <c r="CM14" s="410">
        <v>4.8</v>
      </c>
      <c r="CN14" s="407">
        <v>4.7</v>
      </c>
      <c r="CO14" s="407">
        <v>4.7</v>
      </c>
    </row>
    <row r="15" spans="1:93" ht="16.5" thickBot="1">
      <c r="A15" s="46">
        <v>61</v>
      </c>
      <c r="B15" s="134">
        <v>3.090537037037037E-3</v>
      </c>
      <c r="C15" s="135">
        <v>3.0325370370370371E-3</v>
      </c>
      <c r="D15" s="242" t="s">
        <v>283</v>
      </c>
      <c r="E15" s="242" t="s">
        <v>220</v>
      </c>
      <c r="F15" s="242" t="s">
        <v>350</v>
      </c>
      <c r="G15" s="242" t="s">
        <v>297</v>
      </c>
      <c r="H15" s="242" t="s">
        <v>396</v>
      </c>
      <c r="I15" s="243" t="s">
        <v>366</v>
      </c>
      <c r="J15" s="243" t="s">
        <v>302</v>
      </c>
      <c r="K15" s="244" t="s">
        <v>301</v>
      </c>
      <c r="L15" s="54">
        <v>61</v>
      </c>
      <c r="M15" s="37">
        <v>9.9999999999999982</v>
      </c>
      <c r="N15" s="37">
        <v>9.6999999999999975</v>
      </c>
      <c r="O15" s="37">
        <v>9.4999999999999982</v>
      </c>
      <c r="P15" s="37">
        <v>9.2999999999999989</v>
      </c>
      <c r="Q15" s="37">
        <v>9.1</v>
      </c>
      <c r="R15" s="350">
        <v>8.9</v>
      </c>
      <c r="S15" s="349">
        <v>8.6999999999999993</v>
      </c>
      <c r="T15" s="325">
        <v>8.6999999999999993</v>
      </c>
      <c r="U15" s="37">
        <v>8.6</v>
      </c>
      <c r="V15" s="37">
        <v>8.5</v>
      </c>
      <c r="W15" s="73">
        <v>10</v>
      </c>
      <c r="X15" s="210"/>
      <c r="Y15" s="75">
        <v>1</v>
      </c>
      <c r="Z15" s="190">
        <v>5</v>
      </c>
      <c r="AA15" s="76">
        <v>6</v>
      </c>
      <c r="AB15" s="76">
        <v>9</v>
      </c>
      <c r="AC15" s="76">
        <v>11</v>
      </c>
      <c r="AD15" s="76">
        <v>12</v>
      </c>
      <c r="AE15" s="75">
        <v>15</v>
      </c>
      <c r="AF15" s="75">
        <v>18</v>
      </c>
      <c r="AG15" s="77">
        <v>21</v>
      </c>
      <c r="AH15" s="19">
        <v>10</v>
      </c>
      <c r="AI15" s="20">
        <v>80</v>
      </c>
      <c r="AJ15" s="21">
        <v>95</v>
      </c>
      <c r="AK15" s="22">
        <v>110</v>
      </c>
      <c r="AL15" s="22">
        <v>130</v>
      </c>
      <c r="AM15" s="22">
        <v>130</v>
      </c>
      <c r="AN15" s="22">
        <v>143</v>
      </c>
      <c r="AO15" s="22">
        <v>143</v>
      </c>
      <c r="AP15" s="21">
        <v>148</v>
      </c>
      <c r="AQ15" s="21">
        <v>153</v>
      </c>
      <c r="AR15" s="23">
        <v>158</v>
      </c>
      <c r="AS15" s="91">
        <v>10</v>
      </c>
      <c r="AT15" s="92">
        <v>2</v>
      </c>
      <c r="AU15" s="87">
        <v>3</v>
      </c>
      <c r="AV15" s="116">
        <v>7</v>
      </c>
      <c r="AW15" s="114">
        <v>8</v>
      </c>
      <c r="AX15" s="115">
        <v>11</v>
      </c>
      <c r="AY15" s="108">
        <v>12</v>
      </c>
      <c r="AZ15" s="109">
        <v>12</v>
      </c>
      <c r="BA15" s="109">
        <v>13</v>
      </c>
      <c r="BB15" s="109">
        <v>14</v>
      </c>
      <c r="BC15" s="109">
        <v>14</v>
      </c>
      <c r="BD15" s="103">
        <v>10</v>
      </c>
      <c r="BE15" s="106">
        <v>4</v>
      </c>
      <c r="BF15" s="122">
        <v>4</v>
      </c>
      <c r="BG15" s="112">
        <v>1</v>
      </c>
      <c r="BH15" s="117">
        <v>3</v>
      </c>
      <c r="BI15" s="111">
        <v>4</v>
      </c>
      <c r="BJ15" s="111">
        <v>5</v>
      </c>
      <c r="BK15" s="112">
        <v>5</v>
      </c>
      <c r="BL15" s="112">
        <v>5</v>
      </c>
      <c r="BM15" s="112">
        <v>5</v>
      </c>
      <c r="BN15" s="112">
        <v>5</v>
      </c>
      <c r="BO15" s="276">
        <v>61</v>
      </c>
      <c r="BP15" s="285">
        <v>7.7</v>
      </c>
      <c r="BQ15" s="285">
        <v>7.7</v>
      </c>
      <c r="BR15" s="285">
        <v>7.7</v>
      </c>
      <c r="BS15" s="285">
        <v>7.7</v>
      </c>
      <c r="BT15" s="285">
        <v>7.7</v>
      </c>
      <c r="BU15" s="334">
        <v>7.5</v>
      </c>
      <c r="BV15" s="334">
        <v>7.5</v>
      </c>
      <c r="BW15" s="334">
        <v>7.1</v>
      </c>
      <c r="BX15" s="334">
        <v>7.1</v>
      </c>
      <c r="BY15" s="334">
        <v>7.1</v>
      </c>
      <c r="BZ15" s="282">
        <v>61</v>
      </c>
      <c r="CA15" s="276">
        <v>61</v>
      </c>
      <c r="CB15" s="374"/>
      <c r="CC15" s="356">
        <v>13.9</v>
      </c>
      <c r="CD15" s="357">
        <v>13.9</v>
      </c>
      <c r="CE15" s="54">
        <v>61</v>
      </c>
      <c r="CF15" s="426">
        <v>6</v>
      </c>
      <c r="CG15" s="426">
        <v>5.8</v>
      </c>
      <c r="CH15" s="402">
        <v>5.6</v>
      </c>
      <c r="CI15" s="403">
        <v>5.3</v>
      </c>
      <c r="CJ15" s="405">
        <v>5.0999999999999996</v>
      </c>
      <c r="CK15" s="403">
        <v>4.9000000000000004</v>
      </c>
      <c r="CL15" s="403">
        <v>4.8</v>
      </c>
      <c r="CM15" s="410">
        <v>4.8</v>
      </c>
      <c r="CN15" s="407">
        <v>4.7</v>
      </c>
      <c r="CO15" s="407">
        <v>4.7</v>
      </c>
    </row>
    <row r="16" spans="1:93" ht="16.5" thickBot="1">
      <c r="A16" s="47">
        <v>60</v>
      </c>
      <c r="B16" s="136">
        <v>3.1252592592592586E-3</v>
      </c>
      <c r="C16" s="137">
        <v>3.0672592592592587E-3</v>
      </c>
      <c r="D16" s="236" t="s">
        <v>282</v>
      </c>
      <c r="E16" s="236" t="s">
        <v>315</v>
      </c>
      <c r="F16" s="236" t="s">
        <v>217</v>
      </c>
      <c r="G16" s="236" t="s">
        <v>370</v>
      </c>
      <c r="H16" s="236" t="s">
        <v>347</v>
      </c>
      <c r="I16" s="237" t="s">
        <v>295</v>
      </c>
      <c r="J16" s="237" t="s">
        <v>290</v>
      </c>
      <c r="K16" s="238" t="s">
        <v>299</v>
      </c>
      <c r="L16" s="55">
        <v>60</v>
      </c>
      <c r="M16" s="56">
        <v>9.9999999999999982</v>
      </c>
      <c r="N16" s="56">
        <v>9.6999999999999975</v>
      </c>
      <c r="O16" s="56">
        <v>9.4999999999999982</v>
      </c>
      <c r="P16" s="56">
        <v>9.2999999999999989</v>
      </c>
      <c r="Q16" s="56">
        <v>9.1</v>
      </c>
      <c r="R16" s="350">
        <v>8.9</v>
      </c>
      <c r="S16" s="349">
        <v>8.6999999999999993</v>
      </c>
      <c r="T16" s="325">
        <v>8.6999999999999993</v>
      </c>
      <c r="U16" s="56">
        <v>8.5</v>
      </c>
      <c r="V16" s="56">
        <v>8.4</v>
      </c>
      <c r="W16" s="78">
        <v>11</v>
      </c>
      <c r="X16" s="210"/>
      <c r="Y16" s="80">
        <v>1</v>
      </c>
      <c r="Z16" s="191">
        <v>5</v>
      </c>
      <c r="AA16" s="81">
        <v>6</v>
      </c>
      <c r="AB16" s="81">
        <v>9</v>
      </c>
      <c r="AC16" s="81">
        <v>12</v>
      </c>
      <c r="AD16" s="81">
        <v>13</v>
      </c>
      <c r="AE16" s="80">
        <v>16</v>
      </c>
      <c r="AF16" s="80">
        <v>19</v>
      </c>
      <c r="AG16" s="82">
        <v>22</v>
      </c>
      <c r="AH16" s="24">
        <v>11</v>
      </c>
      <c r="AI16" s="25">
        <v>82</v>
      </c>
      <c r="AJ16" s="26">
        <v>97</v>
      </c>
      <c r="AK16" s="27">
        <v>112</v>
      </c>
      <c r="AL16" s="27">
        <v>132</v>
      </c>
      <c r="AM16" s="27">
        <v>132</v>
      </c>
      <c r="AN16" s="27">
        <v>146</v>
      </c>
      <c r="AO16" s="27">
        <v>146</v>
      </c>
      <c r="AP16" s="26">
        <v>151</v>
      </c>
      <c r="AQ16" s="26">
        <v>156</v>
      </c>
      <c r="AR16" s="28">
        <v>161</v>
      </c>
      <c r="AS16" s="84">
        <v>11</v>
      </c>
      <c r="AT16" s="92">
        <v>2</v>
      </c>
      <c r="AU16" s="87">
        <v>4</v>
      </c>
      <c r="AV16" s="109">
        <v>8</v>
      </c>
      <c r="AW16" s="107">
        <v>8</v>
      </c>
      <c r="AX16" s="115">
        <v>11</v>
      </c>
      <c r="AY16" s="108">
        <v>13</v>
      </c>
      <c r="AZ16" s="109">
        <v>13</v>
      </c>
      <c r="BA16" s="109">
        <v>14</v>
      </c>
      <c r="BB16" s="109">
        <v>15</v>
      </c>
      <c r="BC16" s="109">
        <v>15</v>
      </c>
      <c r="BD16" s="97">
        <v>11</v>
      </c>
      <c r="BE16" s="124">
        <v>4</v>
      </c>
      <c r="BF16" s="105">
        <v>4</v>
      </c>
      <c r="BG16" s="112">
        <v>2</v>
      </c>
      <c r="BH16" s="100">
        <v>4</v>
      </c>
      <c r="BI16" s="111">
        <v>5</v>
      </c>
      <c r="BJ16" s="111">
        <v>5</v>
      </c>
      <c r="BK16" s="112">
        <v>5</v>
      </c>
      <c r="BL16" s="112">
        <v>5</v>
      </c>
      <c r="BM16" s="112">
        <v>5</v>
      </c>
      <c r="BN16" s="112">
        <v>5</v>
      </c>
      <c r="BO16" s="274">
        <v>60</v>
      </c>
      <c r="BP16" s="285">
        <v>7.8</v>
      </c>
      <c r="BQ16" s="285">
        <v>7.8</v>
      </c>
      <c r="BR16" s="285">
        <v>7.8</v>
      </c>
      <c r="BS16" s="285">
        <v>7.8</v>
      </c>
      <c r="BT16" s="285">
        <v>7.8</v>
      </c>
      <c r="BU16" s="334">
        <v>7.6</v>
      </c>
      <c r="BV16" s="334">
        <v>7.5</v>
      </c>
      <c r="BW16" s="334">
        <v>7.2</v>
      </c>
      <c r="BX16" s="334">
        <v>7.1</v>
      </c>
      <c r="BY16" s="334">
        <v>7.1</v>
      </c>
      <c r="BZ16" s="280">
        <v>60</v>
      </c>
      <c r="CA16" s="274">
        <v>60</v>
      </c>
      <c r="CB16" s="374"/>
      <c r="CC16" s="356">
        <v>14</v>
      </c>
      <c r="CD16" s="357">
        <v>14</v>
      </c>
      <c r="CE16" s="55">
        <v>60</v>
      </c>
      <c r="CF16" s="426">
        <v>6</v>
      </c>
      <c r="CG16" s="426">
        <v>5.8</v>
      </c>
      <c r="CH16" s="402">
        <v>5.6</v>
      </c>
      <c r="CI16" s="403">
        <v>5.3</v>
      </c>
      <c r="CJ16" s="405">
        <v>5.0999999999999996</v>
      </c>
      <c r="CK16" s="403">
        <v>5</v>
      </c>
      <c r="CL16" s="403">
        <v>4.9000000000000004</v>
      </c>
      <c r="CM16" s="410">
        <v>4.9000000000000004</v>
      </c>
      <c r="CN16" s="407">
        <v>4.8</v>
      </c>
      <c r="CO16" s="407">
        <v>4.8</v>
      </c>
    </row>
    <row r="17" spans="1:93" ht="15.75">
      <c r="A17" s="45">
        <v>59</v>
      </c>
      <c r="B17" s="132">
        <v>3.1599814814814819E-3</v>
      </c>
      <c r="C17" s="133">
        <v>3.101981481481482E-3</v>
      </c>
      <c r="D17" s="239" t="s">
        <v>281</v>
      </c>
      <c r="E17" s="239" t="s">
        <v>316</v>
      </c>
      <c r="F17" s="239" t="s">
        <v>312</v>
      </c>
      <c r="G17" s="239" t="s">
        <v>350</v>
      </c>
      <c r="H17" s="239" t="s">
        <v>417</v>
      </c>
      <c r="I17" s="240" t="s">
        <v>346</v>
      </c>
      <c r="J17" s="240" t="s">
        <v>397</v>
      </c>
      <c r="K17" s="241" t="s">
        <v>364</v>
      </c>
      <c r="L17" s="53">
        <v>59</v>
      </c>
      <c r="M17" s="36">
        <v>10.099999999999998</v>
      </c>
      <c r="N17" s="36">
        <v>9.7999999999999972</v>
      </c>
      <c r="O17" s="36">
        <v>9.5999999999999979</v>
      </c>
      <c r="P17" s="36">
        <v>9.3999999999999986</v>
      </c>
      <c r="Q17" s="36">
        <v>9.1999999999999993</v>
      </c>
      <c r="R17" s="350">
        <v>9</v>
      </c>
      <c r="S17" s="349">
        <v>8.8000000000000007</v>
      </c>
      <c r="T17" s="325">
        <v>8.8000000000000007</v>
      </c>
      <c r="U17" s="36">
        <v>8.6000000000000014</v>
      </c>
      <c r="V17" s="36">
        <v>8.5000000000000018</v>
      </c>
      <c r="W17" s="68">
        <v>12</v>
      </c>
      <c r="X17" s="210"/>
      <c r="Y17" s="70">
        <v>2</v>
      </c>
      <c r="Z17" s="189">
        <v>6</v>
      </c>
      <c r="AA17" s="71">
        <v>7</v>
      </c>
      <c r="AB17" s="71">
        <v>10</v>
      </c>
      <c r="AC17" s="71">
        <v>13</v>
      </c>
      <c r="AD17" s="71">
        <v>14</v>
      </c>
      <c r="AE17" s="70">
        <v>17</v>
      </c>
      <c r="AF17" s="70">
        <v>20</v>
      </c>
      <c r="AG17" s="72">
        <v>23</v>
      </c>
      <c r="AH17" s="14">
        <v>12</v>
      </c>
      <c r="AI17" s="15">
        <v>84</v>
      </c>
      <c r="AJ17" s="16">
        <v>99</v>
      </c>
      <c r="AK17" s="17">
        <v>114</v>
      </c>
      <c r="AL17" s="17">
        <v>134</v>
      </c>
      <c r="AM17" s="17">
        <v>134</v>
      </c>
      <c r="AN17" s="17">
        <v>148</v>
      </c>
      <c r="AO17" s="17">
        <v>148</v>
      </c>
      <c r="AP17" s="16">
        <v>153</v>
      </c>
      <c r="AQ17" s="16">
        <v>158</v>
      </c>
      <c r="AR17" s="18">
        <v>163</v>
      </c>
      <c r="AS17" s="90">
        <v>12</v>
      </c>
      <c r="AT17" s="92">
        <v>2</v>
      </c>
      <c r="AU17" s="87">
        <v>4</v>
      </c>
      <c r="AV17" s="89">
        <v>8</v>
      </c>
      <c r="AW17" s="87">
        <v>9</v>
      </c>
      <c r="AX17" s="88">
        <v>12</v>
      </c>
      <c r="AY17" s="88">
        <v>14</v>
      </c>
      <c r="AZ17" s="89">
        <v>14</v>
      </c>
      <c r="BA17" s="89">
        <v>15</v>
      </c>
      <c r="BB17" s="89">
        <v>16</v>
      </c>
      <c r="BC17" s="89">
        <v>16</v>
      </c>
      <c r="BD17" s="98">
        <v>12</v>
      </c>
      <c r="BE17" s="128">
        <v>4</v>
      </c>
      <c r="BF17" s="105">
        <v>4</v>
      </c>
      <c r="BG17" s="102">
        <v>2</v>
      </c>
      <c r="BH17" s="100">
        <v>4</v>
      </c>
      <c r="BI17" s="101">
        <v>5</v>
      </c>
      <c r="BJ17" s="101">
        <v>6</v>
      </c>
      <c r="BK17" s="102">
        <v>6</v>
      </c>
      <c r="BL17" s="102">
        <v>6</v>
      </c>
      <c r="BM17" s="102">
        <v>6</v>
      </c>
      <c r="BN17" s="102">
        <v>6</v>
      </c>
      <c r="BO17" s="275">
        <v>59</v>
      </c>
      <c r="BP17" s="285">
        <v>7.8</v>
      </c>
      <c r="BQ17" s="285">
        <v>7.8</v>
      </c>
      <c r="BR17" s="285">
        <v>7.8</v>
      </c>
      <c r="BS17" s="285">
        <v>7.8</v>
      </c>
      <c r="BT17" s="285">
        <v>7.8</v>
      </c>
      <c r="BU17" s="334">
        <v>7.6</v>
      </c>
      <c r="BV17" s="334">
        <v>7.6</v>
      </c>
      <c r="BW17" s="334">
        <v>7.2</v>
      </c>
      <c r="BX17" s="334">
        <v>7.1</v>
      </c>
      <c r="BY17" s="334">
        <v>7.1</v>
      </c>
      <c r="BZ17" s="281">
        <v>59</v>
      </c>
      <c r="CA17" s="275">
        <v>59</v>
      </c>
      <c r="CB17" s="374"/>
      <c r="CC17" s="356">
        <v>14.1</v>
      </c>
      <c r="CD17" s="357">
        <v>14.1</v>
      </c>
      <c r="CE17" s="53">
        <v>59</v>
      </c>
      <c r="CF17" s="394">
        <v>6</v>
      </c>
      <c r="CG17" s="394">
        <v>5.8</v>
      </c>
      <c r="CH17" s="402">
        <v>5.6</v>
      </c>
      <c r="CI17" s="403">
        <v>5.4</v>
      </c>
      <c r="CJ17" s="405">
        <v>5.0999999999999996</v>
      </c>
      <c r="CK17" s="403">
        <v>5</v>
      </c>
      <c r="CL17" s="403">
        <v>4.9000000000000004</v>
      </c>
      <c r="CM17" s="410">
        <v>4.9000000000000004</v>
      </c>
      <c r="CN17" s="407">
        <v>4.8</v>
      </c>
      <c r="CO17" s="407">
        <v>4.8</v>
      </c>
    </row>
    <row r="18" spans="1:93" ht="16.5" thickBot="1">
      <c r="A18" s="45">
        <v>58</v>
      </c>
      <c r="B18" s="132">
        <v>3.1947037037037035E-3</v>
      </c>
      <c r="C18" s="133">
        <v>3.1367037037037036E-3</v>
      </c>
      <c r="D18" s="239" t="s">
        <v>280</v>
      </c>
      <c r="E18" s="239" t="s">
        <v>317</v>
      </c>
      <c r="F18" s="239" t="s">
        <v>313</v>
      </c>
      <c r="G18" s="239" t="s">
        <v>293</v>
      </c>
      <c r="H18" s="239" t="s">
        <v>395</v>
      </c>
      <c r="I18" s="240" t="s">
        <v>296</v>
      </c>
      <c r="J18" s="240" t="s">
        <v>345</v>
      </c>
      <c r="K18" s="241" t="s">
        <v>365</v>
      </c>
      <c r="L18" s="53">
        <v>58</v>
      </c>
      <c r="M18" s="36">
        <v>10.099999999999998</v>
      </c>
      <c r="N18" s="36">
        <v>9.7999999999999972</v>
      </c>
      <c r="O18" s="36">
        <v>9.5999999999999979</v>
      </c>
      <c r="P18" s="36">
        <v>9.3999999999999986</v>
      </c>
      <c r="Q18" s="36">
        <v>9.1999999999999993</v>
      </c>
      <c r="R18" s="350">
        <v>9</v>
      </c>
      <c r="S18" s="349">
        <v>8.8000000000000007</v>
      </c>
      <c r="T18" s="325">
        <v>8.8000000000000007</v>
      </c>
      <c r="U18" s="36">
        <v>8.6000000000000014</v>
      </c>
      <c r="V18" s="36">
        <v>8.5000000000000018</v>
      </c>
      <c r="W18" s="68">
        <v>13</v>
      </c>
      <c r="X18" s="210"/>
      <c r="Y18" s="70">
        <v>2</v>
      </c>
      <c r="Z18" s="189">
        <v>6</v>
      </c>
      <c r="AA18" s="71">
        <v>7</v>
      </c>
      <c r="AB18" s="71">
        <v>10</v>
      </c>
      <c r="AC18" s="71">
        <v>13</v>
      </c>
      <c r="AD18" s="71">
        <v>14</v>
      </c>
      <c r="AE18" s="70">
        <v>17</v>
      </c>
      <c r="AF18" s="70">
        <v>20</v>
      </c>
      <c r="AG18" s="72">
        <v>23</v>
      </c>
      <c r="AH18" s="14">
        <v>13</v>
      </c>
      <c r="AI18" s="15">
        <v>86</v>
      </c>
      <c r="AJ18" s="16">
        <v>101</v>
      </c>
      <c r="AK18" s="17">
        <v>116</v>
      </c>
      <c r="AL18" s="17">
        <v>136</v>
      </c>
      <c r="AM18" s="17">
        <v>136</v>
      </c>
      <c r="AN18" s="17">
        <v>150</v>
      </c>
      <c r="AO18" s="17">
        <v>150</v>
      </c>
      <c r="AP18" s="16">
        <v>155</v>
      </c>
      <c r="AQ18" s="16">
        <v>160</v>
      </c>
      <c r="AR18" s="18">
        <v>165</v>
      </c>
      <c r="AS18" s="90">
        <v>13</v>
      </c>
      <c r="AT18" s="92">
        <v>2</v>
      </c>
      <c r="AU18" s="114">
        <v>5</v>
      </c>
      <c r="AV18" s="89">
        <v>9</v>
      </c>
      <c r="AW18" s="87">
        <v>9</v>
      </c>
      <c r="AX18" s="88">
        <v>12</v>
      </c>
      <c r="AY18" s="88">
        <v>15</v>
      </c>
      <c r="AZ18" s="89">
        <v>15</v>
      </c>
      <c r="BA18" s="89">
        <v>16</v>
      </c>
      <c r="BB18" s="89">
        <v>17</v>
      </c>
      <c r="BC18" s="89">
        <v>17</v>
      </c>
      <c r="BD18" s="98">
        <v>13</v>
      </c>
      <c r="BE18" s="104">
        <v>4</v>
      </c>
      <c r="BF18" s="105">
        <v>4</v>
      </c>
      <c r="BG18" s="102">
        <v>2</v>
      </c>
      <c r="BH18" s="100">
        <v>5</v>
      </c>
      <c r="BI18" s="101">
        <v>6</v>
      </c>
      <c r="BJ18" s="101">
        <v>6</v>
      </c>
      <c r="BK18" s="102">
        <v>6</v>
      </c>
      <c r="BL18" s="102">
        <v>6</v>
      </c>
      <c r="BM18" s="102">
        <v>6</v>
      </c>
      <c r="BN18" s="102">
        <v>6</v>
      </c>
      <c r="BO18" s="275">
        <v>58</v>
      </c>
      <c r="BP18" s="285">
        <v>7.9</v>
      </c>
      <c r="BQ18" s="285">
        <v>7.9</v>
      </c>
      <c r="BR18" s="285">
        <v>7.9</v>
      </c>
      <c r="BS18" s="285">
        <v>7.9</v>
      </c>
      <c r="BT18" s="285">
        <v>7.9</v>
      </c>
      <c r="BU18" s="334">
        <v>7.7</v>
      </c>
      <c r="BV18" s="334">
        <v>7.6</v>
      </c>
      <c r="BW18" s="334">
        <v>7.3</v>
      </c>
      <c r="BX18" s="334">
        <v>7.2</v>
      </c>
      <c r="BY18" s="334">
        <v>7.2</v>
      </c>
      <c r="BZ18" s="281">
        <v>58</v>
      </c>
      <c r="CA18" s="275">
        <v>58</v>
      </c>
      <c r="CB18" s="374"/>
      <c r="CC18" s="356">
        <v>14.2</v>
      </c>
      <c r="CD18" s="357">
        <v>14.2</v>
      </c>
      <c r="CE18" s="53">
        <v>58</v>
      </c>
      <c r="CF18" s="426">
        <v>6.1</v>
      </c>
      <c r="CG18" s="426">
        <v>5.9</v>
      </c>
      <c r="CH18" s="402">
        <v>5.7</v>
      </c>
      <c r="CI18" s="403">
        <v>5.4</v>
      </c>
      <c r="CJ18" s="405">
        <v>5.2</v>
      </c>
      <c r="CK18" s="403">
        <v>5</v>
      </c>
      <c r="CL18" s="403">
        <v>4.9000000000000004</v>
      </c>
      <c r="CM18" s="410">
        <v>4.9000000000000004</v>
      </c>
      <c r="CN18" s="407">
        <v>4.8</v>
      </c>
      <c r="CO18" s="407">
        <v>4.8</v>
      </c>
    </row>
    <row r="19" spans="1:93" ht="16.5" thickBot="1">
      <c r="A19" s="45">
        <v>57</v>
      </c>
      <c r="B19" s="132">
        <v>3.2294259259259255E-3</v>
      </c>
      <c r="C19" s="133">
        <v>3.1714259259259256E-3</v>
      </c>
      <c r="D19" s="239" t="s">
        <v>279</v>
      </c>
      <c r="E19" s="239" t="s">
        <v>318</v>
      </c>
      <c r="F19" s="239" t="s">
        <v>314</v>
      </c>
      <c r="G19" s="239" t="s">
        <v>371</v>
      </c>
      <c r="H19" s="239" t="s">
        <v>348</v>
      </c>
      <c r="I19" s="240" t="s">
        <v>367</v>
      </c>
      <c r="J19" s="240" t="s">
        <v>418</v>
      </c>
      <c r="K19" s="241" t="s">
        <v>287</v>
      </c>
      <c r="L19" s="53">
        <v>57</v>
      </c>
      <c r="M19" s="36">
        <v>10.199999999999998</v>
      </c>
      <c r="N19" s="36">
        <v>9.8999999999999968</v>
      </c>
      <c r="O19" s="36">
        <v>9.6999999999999975</v>
      </c>
      <c r="P19" s="36">
        <v>9.4999999999999982</v>
      </c>
      <c r="Q19" s="36">
        <v>9.2999999999999989</v>
      </c>
      <c r="R19" s="350">
        <v>9.1</v>
      </c>
      <c r="S19" s="349">
        <v>8.9</v>
      </c>
      <c r="T19" s="325">
        <v>8.9</v>
      </c>
      <c r="U19" s="36">
        <v>8.7000000000000011</v>
      </c>
      <c r="V19" s="36">
        <v>8.6000000000000014</v>
      </c>
      <c r="W19" s="68">
        <v>14</v>
      </c>
      <c r="X19" s="210"/>
      <c r="Y19" s="70">
        <v>3</v>
      </c>
      <c r="Z19" s="189">
        <v>7</v>
      </c>
      <c r="AA19" s="71">
        <v>8</v>
      </c>
      <c r="AB19" s="71">
        <v>11</v>
      </c>
      <c r="AC19" s="71">
        <v>14</v>
      </c>
      <c r="AD19" s="71">
        <v>15</v>
      </c>
      <c r="AE19" s="70">
        <v>18</v>
      </c>
      <c r="AF19" s="70">
        <v>21</v>
      </c>
      <c r="AG19" s="72">
        <v>24</v>
      </c>
      <c r="AH19" s="14">
        <v>14</v>
      </c>
      <c r="AI19" s="15">
        <v>88</v>
      </c>
      <c r="AJ19" s="16">
        <v>103</v>
      </c>
      <c r="AK19" s="17">
        <v>118</v>
      </c>
      <c r="AL19" s="17">
        <v>138</v>
      </c>
      <c r="AM19" s="17">
        <v>138</v>
      </c>
      <c r="AN19" s="17">
        <v>152</v>
      </c>
      <c r="AO19" s="17">
        <v>152</v>
      </c>
      <c r="AP19" s="16">
        <v>157</v>
      </c>
      <c r="AQ19" s="16">
        <v>162</v>
      </c>
      <c r="AR19" s="18">
        <v>167</v>
      </c>
      <c r="AS19" s="90">
        <v>14</v>
      </c>
      <c r="AT19" s="123">
        <v>3</v>
      </c>
      <c r="AU19" s="107">
        <v>5</v>
      </c>
      <c r="AV19" s="89">
        <v>9</v>
      </c>
      <c r="AW19" s="87">
        <v>10</v>
      </c>
      <c r="AX19" s="88">
        <v>13</v>
      </c>
      <c r="AY19" s="88">
        <v>16</v>
      </c>
      <c r="AZ19" s="89">
        <v>16</v>
      </c>
      <c r="BA19" s="89">
        <v>17</v>
      </c>
      <c r="BB19" s="89">
        <v>18</v>
      </c>
      <c r="BC19" s="89">
        <v>18</v>
      </c>
      <c r="BD19" s="98">
        <v>14</v>
      </c>
      <c r="BE19" s="104">
        <v>5</v>
      </c>
      <c r="BF19" s="105">
        <v>5</v>
      </c>
      <c r="BG19" s="102">
        <v>3</v>
      </c>
      <c r="BH19" s="100">
        <v>5</v>
      </c>
      <c r="BI19" s="101">
        <v>6</v>
      </c>
      <c r="BJ19" s="101">
        <v>7</v>
      </c>
      <c r="BK19" s="102">
        <v>7</v>
      </c>
      <c r="BL19" s="102">
        <v>7</v>
      </c>
      <c r="BM19" s="102">
        <v>7</v>
      </c>
      <c r="BN19" s="102">
        <v>7</v>
      </c>
      <c r="BO19" s="275">
        <v>57</v>
      </c>
      <c r="BP19" s="285">
        <v>7.9</v>
      </c>
      <c r="BQ19" s="285">
        <v>7.9</v>
      </c>
      <c r="BR19" s="285">
        <v>7.9</v>
      </c>
      <c r="BS19" s="285">
        <v>7.9</v>
      </c>
      <c r="BT19" s="285">
        <v>7.9</v>
      </c>
      <c r="BU19" s="334">
        <v>7.7</v>
      </c>
      <c r="BV19" s="334">
        <v>7.7</v>
      </c>
      <c r="BW19" s="334">
        <v>7.3</v>
      </c>
      <c r="BX19" s="334">
        <v>7.2</v>
      </c>
      <c r="BY19" s="334">
        <v>7.2</v>
      </c>
      <c r="BZ19" s="281">
        <v>57</v>
      </c>
      <c r="CA19" s="275">
        <v>57</v>
      </c>
      <c r="CB19" s="374"/>
      <c r="CC19" s="356">
        <v>14.3</v>
      </c>
      <c r="CD19" s="357">
        <v>14.3</v>
      </c>
      <c r="CE19" s="53">
        <v>57</v>
      </c>
      <c r="CF19" s="426">
        <v>6.1</v>
      </c>
      <c r="CG19" s="426">
        <v>5.9</v>
      </c>
      <c r="CH19" s="402">
        <v>5.7</v>
      </c>
      <c r="CI19" s="403">
        <v>5.4</v>
      </c>
      <c r="CJ19" s="405">
        <v>5.2</v>
      </c>
      <c r="CK19" s="403">
        <v>5.0999999999999996</v>
      </c>
      <c r="CL19" s="403">
        <v>5</v>
      </c>
      <c r="CM19" s="410">
        <v>5</v>
      </c>
      <c r="CN19" s="407">
        <v>4.9000000000000004</v>
      </c>
      <c r="CO19" s="407">
        <v>4.9000000000000004</v>
      </c>
    </row>
    <row r="20" spans="1:93" ht="16.5" thickBot="1">
      <c r="A20" s="45">
        <v>56</v>
      </c>
      <c r="B20" s="132">
        <v>3.264148148148148E-3</v>
      </c>
      <c r="C20" s="133">
        <v>3.2061481481481481E-3</v>
      </c>
      <c r="D20" s="239" t="s">
        <v>278</v>
      </c>
      <c r="E20" s="239" t="s">
        <v>319</v>
      </c>
      <c r="F20" s="239" t="s">
        <v>220</v>
      </c>
      <c r="G20" s="239" t="s">
        <v>312</v>
      </c>
      <c r="H20" s="239" t="s">
        <v>369</v>
      </c>
      <c r="I20" s="240" t="s">
        <v>288</v>
      </c>
      <c r="J20" s="240" t="s">
        <v>396</v>
      </c>
      <c r="K20" s="241" t="s">
        <v>366</v>
      </c>
      <c r="L20" s="53">
        <v>56</v>
      </c>
      <c r="M20" s="36">
        <v>10.199999999999998</v>
      </c>
      <c r="N20" s="36">
        <v>9.8999999999999968</v>
      </c>
      <c r="O20" s="36">
        <v>9.6999999999999975</v>
      </c>
      <c r="P20" s="36">
        <v>9.4999999999999982</v>
      </c>
      <c r="Q20" s="36">
        <v>9.2999999999999989</v>
      </c>
      <c r="R20" s="350">
        <v>9.1</v>
      </c>
      <c r="S20" s="349">
        <v>8.9</v>
      </c>
      <c r="T20" s="325">
        <v>8.9</v>
      </c>
      <c r="U20" s="36">
        <v>8.7000000000000011</v>
      </c>
      <c r="V20" s="36">
        <v>8.6000000000000014</v>
      </c>
      <c r="W20" s="68">
        <v>15</v>
      </c>
      <c r="X20" s="210"/>
      <c r="Y20" s="70">
        <v>3</v>
      </c>
      <c r="Z20" s="189">
        <v>7</v>
      </c>
      <c r="AA20" s="71">
        <v>8</v>
      </c>
      <c r="AB20" s="71">
        <v>11</v>
      </c>
      <c r="AC20" s="71">
        <v>14</v>
      </c>
      <c r="AD20" s="71">
        <v>15</v>
      </c>
      <c r="AE20" s="70">
        <v>18</v>
      </c>
      <c r="AF20" s="70">
        <v>21</v>
      </c>
      <c r="AG20" s="72">
        <v>24</v>
      </c>
      <c r="AH20" s="14">
        <v>15</v>
      </c>
      <c r="AI20" s="15">
        <v>90</v>
      </c>
      <c r="AJ20" s="16">
        <v>105</v>
      </c>
      <c r="AK20" s="17">
        <v>120</v>
      </c>
      <c r="AL20" s="17">
        <v>140</v>
      </c>
      <c r="AM20" s="17">
        <v>140</v>
      </c>
      <c r="AN20" s="17">
        <v>154</v>
      </c>
      <c r="AO20" s="17">
        <v>154</v>
      </c>
      <c r="AP20" s="16">
        <v>159</v>
      </c>
      <c r="AQ20" s="16">
        <v>164</v>
      </c>
      <c r="AR20" s="18">
        <v>169</v>
      </c>
      <c r="AS20" s="90">
        <v>15</v>
      </c>
      <c r="AT20" s="120">
        <v>3</v>
      </c>
      <c r="AU20" s="87">
        <v>6</v>
      </c>
      <c r="AV20" s="89">
        <v>10</v>
      </c>
      <c r="AW20" s="87">
        <v>10</v>
      </c>
      <c r="AX20" s="88">
        <v>13</v>
      </c>
      <c r="AY20" s="88">
        <v>17</v>
      </c>
      <c r="AZ20" s="89">
        <v>17</v>
      </c>
      <c r="BA20" s="89">
        <v>18</v>
      </c>
      <c r="BB20" s="89">
        <v>19</v>
      </c>
      <c r="BC20" s="89">
        <v>19</v>
      </c>
      <c r="BD20" s="98">
        <v>15</v>
      </c>
      <c r="BE20" s="104">
        <v>5</v>
      </c>
      <c r="BF20" s="105">
        <v>5</v>
      </c>
      <c r="BG20" s="102">
        <v>3</v>
      </c>
      <c r="BH20" s="100">
        <v>6</v>
      </c>
      <c r="BI20" s="101">
        <v>7</v>
      </c>
      <c r="BJ20" s="101">
        <v>7</v>
      </c>
      <c r="BK20" s="102">
        <v>7</v>
      </c>
      <c r="BL20" s="102">
        <v>7</v>
      </c>
      <c r="BM20" s="102">
        <v>7</v>
      </c>
      <c r="BN20" s="102">
        <v>7</v>
      </c>
      <c r="BO20" s="275">
        <v>56</v>
      </c>
      <c r="BP20" s="285">
        <v>8</v>
      </c>
      <c r="BQ20" s="285">
        <v>8</v>
      </c>
      <c r="BR20" s="285">
        <v>8</v>
      </c>
      <c r="BS20" s="285">
        <v>8</v>
      </c>
      <c r="BT20" s="285">
        <v>8</v>
      </c>
      <c r="BU20" s="334">
        <v>7.7</v>
      </c>
      <c r="BV20" s="334">
        <v>7.7</v>
      </c>
      <c r="BW20" s="334">
        <v>7.3</v>
      </c>
      <c r="BX20" s="334">
        <v>7.2</v>
      </c>
      <c r="BY20" s="334">
        <v>7.2</v>
      </c>
      <c r="BZ20" s="281">
        <v>56</v>
      </c>
      <c r="CA20" s="275">
        <v>56</v>
      </c>
      <c r="CB20" s="374"/>
      <c r="CC20" s="356">
        <v>14.4</v>
      </c>
      <c r="CD20" s="357">
        <v>14.4</v>
      </c>
      <c r="CE20" s="53">
        <v>56</v>
      </c>
      <c r="CF20" s="394">
        <v>6.1</v>
      </c>
      <c r="CG20" s="394">
        <v>5.9</v>
      </c>
      <c r="CH20" s="402">
        <v>5.7</v>
      </c>
      <c r="CI20" s="403">
        <v>5.5</v>
      </c>
      <c r="CJ20" s="405">
        <v>5.2</v>
      </c>
      <c r="CK20" s="403">
        <v>5.0999999999999996</v>
      </c>
      <c r="CL20" s="403">
        <v>5</v>
      </c>
      <c r="CM20" s="410">
        <v>5</v>
      </c>
      <c r="CN20" s="407">
        <v>4.9000000000000004</v>
      </c>
      <c r="CO20" s="407">
        <v>4.9000000000000004</v>
      </c>
    </row>
    <row r="21" spans="1:93" ht="15.75">
      <c r="A21" s="45">
        <v>55</v>
      </c>
      <c r="B21" s="132">
        <v>3.29887037037037E-3</v>
      </c>
      <c r="C21" s="133">
        <v>3.2408703703703701E-3</v>
      </c>
      <c r="D21" s="239" t="s">
        <v>277</v>
      </c>
      <c r="E21" s="239" t="s">
        <v>320</v>
      </c>
      <c r="F21" s="239" t="s">
        <v>311</v>
      </c>
      <c r="G21" s="239" t="s">
        <v>372</v>
      </c>
      <c r="H21" s="239" t="s">
        <v>370</v>
      </c>
      <c r="I21" s="240" t="s">
        <v>368</v>
      </c>
      <c r="J21" s="240" t="s">
        <v>347</v>
      </c>
      <c r="K21" s="241" t="s">
        <v>295</v>
      </c>
      <c r="L21" s="53">
        <v>55</v>
      </c>
      <c r="M21" s="36">
        <v>10.299999999999997</v>
      </c>
      <c r="N21" s="36">
        <v>9.9999999999999964</v>
      </c>
      <c r="O21" s="36">
        <v>9.7999999999999972</v>
      </c>
      <c r="P21" s="36">
        <v>9.5999999999999979</v>
      </c>
      <c r="Q21" s="36">
        <v>9.3999999999999986</v>
      </c>
      <c r="R21" s="350">
        <v>9.1999999999999993</v>
      </c>
      <c r="S21" s="349">
        <v>9</v>
      </c>
      <c r="T21" s="325">
        <v>9</v>
      </c>
      <c r="U21" s="36">
        <v>8.8000000000000007</v>
      </c>
      <c r="V21" s="36">
        <v>8.7000000000000011</v>
      </c>
      <c r="W21" s="68">
        <v>16</v>
      </c>
      <c r="X21" s="64">
        <v>1</v>
      </c>
      <c r="Y21" s="70">
        <v>4</v>
      </c>
      <c r="Z21" s="189">
        <v>8</v>
      </c>
      <c r="AA21" s="71">
        <v>9</v>
      </c>
      <c r="AB21" s="71">
        <v>12</v>
      </c>
      <c r="AC21" s="71">
        <v>15</v>
      </c>
      <c r="AD21" s="71">
        <v>16</v>
      </c>
      <c r="AE21" s="70">
        <v>19</v>
      </c>
      <c r="AF21" s="70">
        <v>22</v>
      </c>
      <c r="AG21" s="72">
        <v>25</v>
      </c>
      <c r="AH21" s="14">
        <v>16</v>
      </c>
      <c r="AI21" s="15">
        <v>92</v>
      </c>
      <c r="AJ21" s="16">
        <v>107</v>
      </c>
      <c r="AK21" s="17">
        <v>122</v>
      </c>
      <c r="AL21" s="17">
        <v>142</v>
      </c>
      <c r="AM21" s="17">
        <v>142</v>
      </c>
      <c r="AN21" s="17">
        <v>156</v>
      </c>
      <c r="AO21" s="17">
        <v>156</v>
      </c>
      <c r="AP21" s="16">
        <v>161</v>
      </c>
      <c r="AQ21" s="16">
        <v>166</v>
      </c>
      <c r="AR21" s="18">
        <v>171</v>
      </c>
      <c r="AS21" s="90">
        <v>16</v>
      </c>
      <c r="AT21" s="92">
        <v>3</v>
      </c>
      <c r="AU21" s="87">
        <v>6</v>
      </c>
      <c r="AV21" s="89">
        <v>10</v>
      </c>
      <c r="AW21" s="87">
        <v>11</v>
      </c>
      <c r="AX21" s="88">
        <v>14</v>
      </c>
      <c r="AY21" s="88">
        <v>18</v>
      </c>
      <c r="AZ21" s="89">
        <v>18</v>
      </c>
      <c r="BA21" s="89">
        <v>19</v>
      </c>
      <c r="BB21" s="89">
        <v>20</v>
      </c>
      <c r="BC21" s="89">
        <v>20</v>
      </c>
      <c r="BD21" s="98">
        <v>16</v>
      </c>
      <c r="BE21" s="106">
        <v>5</v>
      </c>
      <c r="BF21" s="105">
        <v>5</v>
      </c>
      <c r="BG21" s="102">
        <v>3</v>
      </c>
      <c r="BH21" s="100">
        <v>6</v>
      </c>
      <c r="BI21" s="101">
        <v>7</v>
      </c>
      <c r="BJ21" s="101">
        <v>8</v>
      </c>
      <c r="BK21" s="102">
        <v>8</v>
      </c>
      <c r="BL21" s="102">
        <v>8</v>
      </c>
      <c r="BM21" s="102">
        <v>8</v>
      </c>
      <c r="BN21" s="102">
        <v>8</v>
      </c>
      <c r="BO21" s="275">
        <v>55</v>
      </c>
      <c r="BP21" s="285">
        <v>8</v>
      </c>
      <c r="BQ21" s="285">
        <v>8</v>
      </c>
      <c r="BR21" s="285">
        <v>8</v>
      </c>
      <c r="BS21" s="285">
        <v>8</v>
      </c>
      <c r="BT21" s="285">
        <v>8</v>
      </c>
      <c r="BU21" s="334">
        <v>7.8</v>
      </c>
      <c r="BV21" s="334">
        <v>7.8</v>
      </c>
      <c r="BW21" s="334">
        <v>7.4</v>
      </c>
      <c r="BX21" s="334">
        <v>7.3</v>
      </c>
      <c r="BY21" s="334">
        <v>7.3</v>
      </c>
      <c r="BZ21" s="281">
        <v>55</v>
      </c>
      <c r="CA21" s="275">
        <v>55</v>
      </c>
      <c r="CB21" s="374"/>
      <c r="CC21" s="356">
        <v>14.5</v>
      </c>
      <c r="CD21" s="357">
        <v>14.5</v>
      </c>
      <c r="CE21" s="53">
        <v>55</v>
      </c>
      <c r="CF21" s="426">
        <v>6.2</v>
      </c>
      <c r="CG21" s="426">
        <v>6</v>
      </c>
      <c r="CH21" s="402">
        <v>5.8</v>
      </c>
      <c r="CI21" s="403">
        <v>5.5</v>
      </c>
      <c r="CJ21" s="405">
        <v>5.3</v>
      </c>
      <c r="CK21" s="403">
        <v>5.0999999999999996</v>
      </c>
      <c r="CL21" s="403">
        <v>5</v>
      </c>
      <c r="CM21" s="410">
        <v>5</v>
      </c>
      <c r="CN21" s="407">
        <v>4.9000000000000004</v>
      </c>
      <c r="CO21" s="407">
        <v>4.9000000000000004</v>
      </c>
    </row>
    <row r="22" spans="1:93" ht="15.75">
      <c r="A22" s="45">
        <v>54</v>
      </c>
      <c r="B22" s="132">
        <v>3.3220185185185189E-3</v>
      </c>
      <c r="C22" s="133">
        <v>3.264018518518519E-3</v>
      </c>
      <c r="D22" s="239" t="s">
        <v>276</v>
      </c>
      <c r="E22" s="239" t="s">
        <v>283</v>
      </c>
      <c r="F22" s="239" t="s">
        <v>351</v>
      </c>
      <c r="G22" s="239" t="s">
        <v>373</v>
      </c>
      <c r="H22" s="239" t="s">
        <v>350</v>
      </c>
      <c r="I22" s="240" t="s">
        <v>297</v>
      </c>
      <c r="J22" s="240" t="s">
        <v>417</v>
      </c>
      <c r="K22" s="241" t="s">
        <v>346</v>
      </c>
      <c r="L22" s="53">
        <v>54</v>
      </c>
      <c r="M22" s="36">
        <v>10.299999999999997</v>
      </c>
      <c r="N22" s="36">
        <v>9.9999999999999964</v>
      </c>
      <c r="O22" s="36">
        <v>9.7999999999999972</v>
      </c>
      <c r="P22" s="36">
        <v>9.5999999999999979</v>
      </c>
      <c r="Q22" s="36">
        <v>9.3999999999999986</v>
      </c>
      <c r="R22" s="350">
        <v>9.1999999999999993</v>
      </c>
      <c r="S22" s="349">
        <v>9</v>
      </c>
      <c r="T22" s="325">
        <v>9</v>
      </c>
      <c r="U22" s="36">
        <v>8.8000000000000007</v>
      </c>
      <c r="V22" s="36">
        <v>8.7000000000000011</v>
      </c>
      <c r="W22" s="68">
        <v>17</v>
      </c>
      <c r="X22" s="69">
        <v>1</v>
      </c>
      <c r="Y22" s="70">
        <v>4</v>
      </c>
      <c r="Z22" s="189">
        <v>8</v>
      </c>
      <c r="AA22" s="71">
        <v>9</v>
      </c>
      <c r="AB22" s="71">
        <v>12</v>
      </c>
      <c r="AC22" s="71">
        <v>15</v>
      </c>
      <c r="AD22" s="71">
        <v>16</v>
      </c>
      <c r="AE22" s="70">
        <v>19</v>
      </c>
      <c r="AF22" s="70">
        <v>22</v>
      </c>
      <c r="AG22" s="72">
        <v>25</v>
      </c>
      <c r="AH22" s="14">
        <v>17</v>
      </c>
      <c r="AI22" s="15">
        <v>94</v>
      </c>
      <c r="AJ22" s="16">
        <v>109</v>
      </c>
      <c r="AK22" s="17">
        <v>124</v>
      </c>
      <c r="AL22" s="17">
        <v>144</v>
      </c>
      <c r="AM22" s="17">
        <v>144</v>
      </c>
      <c r="AN22" s="17">
        <v>158</v>
      </c>
      <c r="AO22" s="17">
        <v>158</v>
      </c>
      <c r="AP22" s="16">
        <v>163</v>
      </c>
      <c r="AQ22" s="16">
        <v>168</v>
      </c>
      <c r="AR22" s="18">
        <v>173</v>
      </c>
      <c r="AS22" s="90">
        <v>17</v>
      </c>
      <c r="AT22" s="92">
        <v>3</v>
      </c>
      <c r="AU22" s="87">
        <v>6</v>
      </c>
      <c r="AV22" s="89">
        <v>11</v>
      </c>
      <c r="AW22" s="87">
        <v>11</v>
      </c>
      <c r="AX22" s="88">
        <v>14</v>
      </c>
      <c r="AY22" s="88">
        <v>19</v>
      </c>
      <c r="AZ22" s="89">
        <v>19</v>
      </c>
      <c r="BA22" s="89">
        <v>20</v>
      </c>
      <c r="BB22" s="89">
        <v>22</v>
      </c>
      <c r="BC22" s="89">
        <v>22</v>
      </c>
      <c r="BD22" s="98">
        <v>17</v>
      </c>
      <c r="BE22" s="104">
        <v>5</v>
      </c>
      <c r="BF22" s="105">
        <v>5</v>
      </c>
      <c r="BG22" s="102">
        <v>4</v>
      </c>
      <c r="BH22" s="100">
        <v>7</v>
      </c>
      <c r="BI22" s="101">
        <v>8</v>
      </c>
      <c r="BJ22" s="101">
        <v>8</v>
      </c>
      <c r="BK22" s="102">
        <v>8</v>
      </c>
      <c r="BL22" s="102">
        <v>8</v>
      </c>
      <c r="BM22" s="102">
        <v>8</v>
      </c>
      <c r="BN22" s="102">
        <v>8</v>
      </c>
      <c r="BO22" s="275">
        <v>54</v>
      </c>
      <c r="BP22" s="285">
        <v>8.1</v>
      </c>
      <c r="BQ22" s="285">
        <v>8.1</v>
      </c>
      <c r="BR22" s="285">
        <v>8.1</v>
      </c>
      <c r="BS22" s="285">
        <v>8.1</v>
      </c>
      <c r="BT22" s="285">
        <v>8.1</v>
      </c>
      <c r="BU22" s="334">
        <v>7.8</v>
      </c>
      <c r="BV22" s="334">
        <v>7.8</v>
      </c>
      <c r="BW22" s="334">
        <v>7.4</v>
      </c>
      <c r="BX22" s="334">
        <v>7.3</v>
      </c>
      <c r="BY22" s="334">
        <v>7.3</v>
      </c>
      <c r="BZ22" s="281">
        <v>54</v>
      </c>
      <c r="CA22" s="275">
        <v>54</v>
      </c>
      <c r="CB22" s="374"/>
      <c r="CC22" s="356">
        <v>14.6</v>
      </c>
      <c r="CD22" s="357">
        <v>14.6</v>
      </c>
      <c r="CE22" s="53">
        <v>54</v>
      </c>
      <c r="CF22" s="426">
        <v>6.2</v>
      </c>
      <c r="CG22" s="426">
        <v>6</v>
      </c>
      <c r="CH22" s="402">
        <v>5.8</v>
      </c>
      <c r="CI22" s="403">
        <v>5.5</v>
      </c>
      <c r="CJ22" s="405">
        <v>5.3</v>
      </c>
      <c r="CK22" s="403">
        <v>5.0999999999999996</v>
      </c>
      <c r="CL22" s="403">
        <v>5</v>
      </c>
      <c r="CM22" s="410">
        <v>5</v>
      </c>
      <c r="CN22" s="407">
        <v>4.9000000000000004</v>
      </c>
      <c r="CO22" s="407">
        <v>4.9000000000000004</v>
      </c>
    </row>
    <row r="23" spans="1:93" ht="16.5" thickBot="1">
      <c r="A23" s="45">
        <v>53</v>
      </c>
      <c r="B23" s="132">
        <v>3.3451666666666664E-3</v>
      </c>
      <c r="C23" s="133">
        <v>3.2871666666666665E-3</v>
      </c>
      <c r="D23" s="239" t="s">
        <v>275</v>
      </c>
      <c r="E23" s="239" t="s">
        <v>321</v>
      </c>
      <c r="F23" s="239" t="s">
        <v>352</v>
      </c>
      <c r="G23" s="239" t="s">
        <v>314</v>
      </c>
      <c r="H23" s="239" t="s">
        <v>293</v>
      </c>
      <c r="I23" s="240" t="s">
        <v>349</v>
      </c>
      <c r="J23" s="240" t="s">
        <v>395</v>
      </c>
      <c r="K23" s="241" t="s">
        <v>296</v>
      </c>
      <c r="L23" s="53">
        <v>53</v>
      </c>
      <c r="M23" s="36">
        <v>10.399999999999999</v>
      </c>
      <c r="N23" s="36">
        <v>10.099999999999998</v>
      </c>
      <c r="O23" s="36">
        <v>9.8999999999999986</v>
      </c>
      <c r="P23" s="36">
        <v>9.6999999999999993</v>
      </c>
      <c r="Q23" s="36">
        <v>9.5</v>
      </c>
      <c r="R23" s="350">
        <v>9.3000000000000007</v>
      </c>
      <c r="S23" s="349">
        <v>9.1</v>
      </c>
      <c r="T23" s="325">
        <v>9.1</v>
      </c>
      <c r="U23" s="36">
        <v>8.9</v>
      </c>
      <c r="V23" s="36">
        <v>8.8000000000000007</v>
      </c>
      <c r="W23" s="68">
        <v>18</v>
      </c>
      <c r="X23" s="69">
        <v>2</v>
      </c>
      <c r="Y23" s="70">
        <v>5</v>
      </c>
      <c r="Z23" s="189">
        <v>9</v>
      </c>
      <c r="AA23" s="71">
        <v>10</v>
      </c>
      <c r="AB23" s="71">
        <v>13</v>
      </c>
      <c r="AC23" s="71">
        <v>16</v>
      </c>
      <c r="AD23" s="71">
        <v>17</v>
      </c>
      <c r="AE23" s="70">
        <v>20</v>
      </c>
      <c r="AF23" s="70">
        <v>23</v>
      </c>
      <c r="AG23" s="72">
        <v>26</v>
      </c>
      <c r="AH23" s="14">
        <v>18</v>
      </c>
      <c r="AI23" s="15">
        <v>96</v>
      </c>
      <c r="AJ23" s="16">
        <v>111</v>
      </c>
      <c r="AK23" s="17">
        <v>126</v>
      </c>
      <c r="AL23" s="17">
        <v>146</v>
      </c>
      <c r="AM23" s="17">
        <v>146</v>
      </c>
      <c r="AN23" s="17">
        <v>160</v>
      </c>
      <c r="AO23" s="17">
        <v>160</v>
      </c>
      <c r="AP23" s="16">
        <v>165</v>
      </c>
      <c r="AQ23" s="16">
        <v>170</v>
      </c>
      <c r="AR23" s="18">
        <v>175</v>
      </c>
      <c r="AS23" s="90">
        <v>18</v>
      </c>
      <c r="AT23" s="92">
        <v>4</v>
      </c>
      <c r="AU23" s="87">
        <v>7</v>
      </c>
      <c r="AV23" s="89">
        <v>11</v>
      </c>
      <c r="AW23" s="87">
        <v>12</v>
      </c>
      <c r="AX23" s="88">
        <v>15</v>
      </c>
      <c r="AY23" s="88">
        <v>19</v>
      </c>
      <c r="AZ23" s="89">
        <v>19</v>
      </c>
      <c r="BA23" s="89">
        <v>20</v>
      </c>
      <c r="BB23" s="89">
        <v>21</v>
      </c>
      <c r="BC23" s="89">
        <v>21</v>
      </c>
      <c r="BD23" s="98">
        <v>18</v>
      </c>
      <c r="BE23" s="106">
        <v>6</v>
      </c>
      <c r="BF23" s="105">
        <v>6</v>
      </c>
      <c r="BG23" s="102">
        <v>4</v>
      </c>
      <c r="BH23" s="100">
        <v>7</v>
      </c>
      <c r="BI23" s="101">
        <v>8</v>
      </c>
      <c r="BJ23" s="101">
        <v>9</v>
      </c>
      <c r="BK23" s="102">
        <v>9</v>
      </c>
      <c r="BL23" s="102">
        <v>9</v>
      </c>
      <c r="BM23" s="102">
        <v>9</v>
      </c>
      <c r="BN23" s="102">
        <v>9</v>
      </c>
      <c r="BO23" s="275">
        <v>53</v>
      </c>
      <c r="BP23" s="285">
        <v>8.1</v>
      </c>
      <c r="BQ23" s="285">
        <v>8.1</v>
      </c>
      <c r="BR23" s="285">
        <v>8.1</v>
      </c>
      <c r="BS23" s="285">
        <v>8.1</v>
      </c>
      <c r="BT23" s="285">
        <v>8.1</v>
      </c>
      <c r="BU23" s="334">
        <v>7.8</v>
      </c>
      <c r="BV23" s="334">
        <v>7.8</v>
      </c>
      <c r="BW23" s="334">
        <v>7.4</v>
      </c>
      <c r="BX23" s="334">
        <v>7.3</v>
      </c>
      <c r="BY23" s="334">
        <v>7.3</v>
      </c>
      <c r="BZ23" s="281">
        <v>53</v>
      </c>
      <c r="CA23" s="275">
        <v>53</v>
      </c>
      <c r="CB23" s="374"/>
      <c r="CC23" s="356">
        <v>14.7</v>
      </c>
      <c r="CD23" s="357">
        <v>14.7</v>
      </c>
      <c r="CE23" s="53">
        <v>53</v>
      </c>
      <c r="CF23" s="394">
        <v>6.2</v>
      </c>
      <c r="CG23" s="394">
        <v>6</v>
      </c>
      <c r="CH23" s="402">
        <v>5.8</v>
      </c>
      <c r="CI23" s="403">
        <v>5.6</v>
      </c>
      <c r="CJ23" s="405">
        <v>5.3</v>
      </c>
      <c r="CK23" s="403">
        <v>5.2</v>
      </c>
      <c r="CL23" s="403">
        <v>5.0999999999999996</v>
      </c>
      <c r="CM23" s="410">
        <v>5.0999999999999996</v>
      </c>
      <c r="CN23" s="407">
        <v>5</v>
      </c>
      <c r="CO23" s="407">
        <v>5</v>
      </c>
    </row>
    <row r="24" spans="1:93" ht="16.5" thickBot="1">
      <c r="A24" s="45">
        <v>52</v>
      </c>
      <c r="B24" s="132">
        <v>3.3683148148148149E-3</v>
      </c>
      <c r="C24" s="133">
        <v>3.310314814814815E-3</v>
      </c>
      <c r="D24" s="239" t="s">
        <v>274</v>
      </c>
      <c r="E24" s="239" t="s">
        <v>322</v>
      </c>
      <c r="F24" s="239" t="s">
        <v>317</v>
      </c>
      <c r="G24" s="239" t="s">
        <v>374</v>
      </c>
      <c r="H24" s="239" t="s">
        <v>371</v>
      </c>
      <c r="I24" s="240" t="s">
        <v>298</v>
      </c>
      <c r="J24" s="240" t="s">
        <v>348</v>
      </c>
      <c r="K24" s="241" t="s">
        <v>367</v>
      </c>
      <c r="L24" s="53">
        <v>52</v>
      </c>
      <c r="M24" s="36">
        <v>10.399999999999999</v>
      </c>
      <c r="N24" s="36">
        <v>10.099999999999998</v>
      </c>
      <c r="O24" s="36">
        <v>9.8999999999999986</v>
      </c>
      <c r="P24" s="36">
        <v>9.6999999999999993</v>
      </c>
      <c r="Q24" s="36">
        <v>9.5</v>
      </c>
      <c r="R24" s="350">
        <v>9.3000000000000007</v>
      </c>
      <c r="S24" s="349">
        <v>9.1</v>
      </c>
      <c r="T24" s="325">
        <v>9.1</v>
      </c>
      <c r="U24" s="36">
        <v>8.9</v>
      </c>
      <c r="V24" s="36">
        <v>8.8000000000000007</v>
      </c>
      <c r="W24" s="68">
        <v>19</v>
      </c>
      <c r="X24" s="69">
        <v>2</v>
      </c>
      <c r="Y24" s="70">
        <v>5</v>
      </c>
      <c r="Z24" s="189">
        <v>9</v>
      </c>
      <c r="AA24" s="71">
        <v>10</v>
      </c>
      <c r="AB24" s="71">
        <v>13</v>
      </c>
      <c r="AC24" s="71">
        <v>16</v>
      </c>
      <c r="AD24" s="71">
        <v>17</v>
      </c>
      <c r="AE24" s="70">
        <v>20</v>
      </c>
      <c r="AF24" s="70">
        <v>23</v>
      </c>
      <c r="AG24" s="72">
        <v>26</v>
      </c>
      <c r="AH24" s="14">
        <v>19</v>
      </c>
      <c r="AI24" s="15">
        <v>98</v>
      </c>
      <c r="AJ24" s="16">
        <v>113</v>
      </c>
      <c r="AK24" s="17">
        <v>128</v>
      </c>
      <c r="AL24" s="17">
        <v>148</v>
      </c>
      <c r="AM24" s="17">
        <v>148</v>
      </c>
      <c r="AN24" s="17">
        <v>162</v>
      </c>
      <c r="AO24" s="17">
        <v>162</v>
      </c>
      <c r="AP24" s="16">
        <v>167</v>
      </c>
      <c r="AQ24" s="16">
        <v>172</v>
      </c>
      <c r="AR24" s="18">
        <v>177</v>
      </c>
      <c r="AS24" s="90">
        <v>19</v>
      </c>
      <c r="AT24" s="92">
        <v>4</v>
      </c>
      <c r="AU24" s="87">
        <v>7</v>
      </c>
      <c r="AV24" s="109">
        <v>12</v>
      </c>
      <c r="AW24" s="87">
        <v>12</v>
      </c>
      <c r="AX24" s="88">
        <v>14</v>
      </c>
      <c r="AY24" s="88">
        <v>20</v>
      </c>
      <c r="AZ24" s="89">
        <v>20</v>
      </c>
      <c r="BA24" s="89">
        <v>21</v>
      </c>
      <c r="BB24" s="89">
        <v>23</v>
      </c>
      <c r="BC24" s="89">
        <v>23</v>
      </c>
      <c r="BD24" s="98">
        <v>19</v>
      </c>
      <c r="BE24" s="106">
        <v>6</v>
      </c>
      <c r="BF24" s="122">
        <v>6</v>
      </c>
      <c r="BG24" s="112">
        <v>4</v>
      </c>
      <c r="BH24" s="110">
        <v>8</v>
      </c>
      <c r="BI24" s="101">
        <v>9</v>
      </c>
      <c r="BJ24" s="101">
        <v>9</v>
      </c>
      <c r="BK24" s="102">
        <v>9</v>
      </c>
      <c r="BL24" s="102">
        <v>9</v>
      </c>
      <c r="BM24" s="102">
        <v>9</v>
      </c>
      <c r="BN24" s="102">
        <v>9</v>
      </c>
      <c r="BO24" s="275">
        <v>52</v>
      </c>
      <c r="BP24" s="285">
        <v>8.1999999999999993</v>
      </c>
      <c r="BQ24" s="285">
        <v>8.1999999999999993</v>
      </c>
      <c r="BR24" s="285">
        <v>8.1999999999999993</v>
      </c>
      <c r="BS24" s="285">
        <v>8.1999999999999993</v>
      </c>
      <c r="BT24" s="285">
        <v>8.1999999999999993</v>
      </c>
      <c r="BU24" s="334">
        <v>7.9</v>
      </c>
      <c r="BV24" s="334">
        <v>7.7</v>
      </c>
      <c r="BW24" s="334">
        <v>7.5</v>
      </c>
      <c r="BX24" s="334">
        <v>7.4</v>
      </c>
      <c r="BY24" s="334">
        <v>7.4</v>
      </c>
      <c r="BZ24" s="281">
        <v>52</v>
      </c>
      <c r="CA24" s="275">
        <v>52</v>
      </c>
      <c r="CB24" s="374"/>
      <c r="CC24" s="356">
        <v>14.8</v>
      </c>
      <c r="CD24" s="357">
        <v>14.8</v>
      </c>
      <c r="CE24" s="53">
        <v>52</v>
      </c>
      <c r="CF24" s="426">
        <v>6.3</v>
      </c>
      <c r="CG24" s="426">
        <v>6.1</v>
      </c>
      <c r="CH24" s="402">
        <v>5.9</v>
      </c>
      <c r="CI24" s="403">
        <v>5.6</v>
      </c>
      <c r="CJ24" s="405">
        <v>5.4</v>
      </c>
      <c r="CK24" s="403">
        <v>5.2</v>
      </c>
      <c r="CL24" s="403">
        <v>5.0999999999999996</v>
      </c>
      <c r="CM24" s="410">
        <v>5.0999999999999996</v>
      </c>
      <c r="CN24" s="407">
        <v>5</v>
      </c>
      <c r="CO24" s="407">
        <v>5</v>
      </c>
    </row>
    <row r="25" spans="1:93" ht="16.5" thickBot="1">
      <c r="A25" s="40">
        <v>51</v>
      </c>
      <c r="B25" s="138">
        <v>3.3914629629629629E-3</v>
      </c>
      <c r="C25" s="139">
        <v>3.333462962962963E-3</v>
      </c>
      <c r="D25" s="245" t="s">
        <v>273</v>
      </c>
      <c r="E25" s="245" t="s">
        <v>281</v>
      </c>
      <c r="F25" s="245" t="s">
        <v>223</v>
      </c>
      <c r="G25" s="245" t="s">
        <v>375</v>
      </c>
      <c r="H25" s="245" t="s">
        <v>312</v>
      </c>
      <c r="I25" s="246" t="s">
        <v>416</v>
      </c>
      <c r="J25" s="246" t="s">
        <v>369</v>
      </c>
      <c r="K25" s="247" t="s">
        <v>288</v>
      </c>
      <c r="L25" s="57">
        <v>51</v>
      </c>
      <c r="M25" s="58">
        <v>10.499999999999998</v>
      </c>
      <c r="N25" s="58">
        <v>10.199999999999998</v>
      </c>
      <c r="O25" s="58">
        <v>9.9999999999999982</v>
      </c>
      <c r="P25" s="58">
        <v>9.7999999999999989</v>
      </c>
      <c r="Q25" s="58">
        <v>9.6</v>
      </c>
      <c r="R25" s="350">
        <v>9.4</v>
      </c>
      <c r="S25" s="349">
        <v>9.1999999999999993</v>
      </c>
      <c r="T25" s="325">
        <v>9.1999999999999993</v>
      </c>
      <c r="U25" s="58">
        <v>9</v>
      </c>
      <c r="V25" s="58">
        <v>8.9</v>
      </c>
      <c r="W25" s="59">
        <v>20</v>
      </c>
      <c r="X25" s="69">
        <v>3</v>
      </c>
      <c r="Y25" s="65">
        <v>6</v>
      </c>
      <c r="Z25" s="188">
        <v>10</v>
      </c>
      <c r="AA25" s="66">
        <v>11</v>
      </c>
      <c r="AB25" s="66">
        <v>14</v>
      </c>
      <c r="AC25" s="66">
        <v>17</v>
      </c>
      <c r="AD25" s="66">
        <v>18</v>
      </c>
      <c r="AE25" s="65">
        <v>21</v>
      </c>
      <c r="AF25" s="65">
        <v>24</v>
      </c>
      <c r="AG25" s="187">
        <v>27</v>
      </c>
      <c r="AH25" s="29">
        <v>20</v>
      </c>
      <c r="AI25" s="30">
        <v>100</v>
      </c>
      <c r="AJ25" s="31">
        <v>115</v>
      </c>
      <c r="AK25" s="32">
        <v>130</v>
      </c>
      <c r="AL25" s="32">
        <v>150</v>
      </c>
      <c r="AM25" s="32">
        <v>150</v>
      </c>
      <c r="AN25" s="32">
        <v>164</v>
      </c>
      <c r="AO25" s="32">
        <v>164</v>
      </c>
      <c r="AP25" s="31">
        <v>169</v>
      </c>
      <c r="AQ25" s="31">
        <v>174</v>
      </c>
      <c r="AR25" s="33">
        <v>179</v>
      </c>
      <c r="AS25" s="91">
        <v>20</v>
      </c>
      <c r="AT25" s="92">
        <v>4</v>
      </c>
      <c r="AU25" s="87">
        <v>8</v>
      </c>
      <c r="AV25" s="109">
        <v>12</v>
      </c>
      <c r="AW25" s="107">
        <v>13</v>
      </c>
      <c r="AX25" s="108">
        <v>16</v>
      </c>
      <c r="AY25" s="108">
        <v>20</v>
      </c>
      <c r="AZ25" s="109">
        <v>20</v>
      </c>
      <c r="BA25" s="109">
        <v>21</v>
      </c>
      <c r="BB25" s="109">
        <v>22</v>
      </c>
      <c r="BC25" s="109">
        <v>22</v>
      </c>
      <c r="BD25" s="103">
        <v>20</v>
      </c>
      <c r="BE25" s="106">
        <v>6</v>
      </c>
      <c r="BF25" s="122">
        <v>6</v>
      </c>
      <c r="BG25" s="112">
        <v>5</v>
      </c>
      <c r="BH25" s="110">
        <v>8</v>
      </c>
      <c r="BI25" s="111">
        <v>9</v>
      </c>
      <c r="BJ25" s="111">
        <v>10</v>
      </c>
      <c r="BK25" s="112">
        <v>10</v>
      </c>
      <c r="BL25" s="112">
        <v>10</v>
      </c>
      <c r="BM25" s="112">
        <v>10</v>
      </c>
      <c r="BN25" s="112">
        <v>10</v>
      </c>
      <c r="BO25" s="277">
        <v>51</v>
      </c>
      <c r="BP25" s="285">
        <v>8.1999999999999993</v>
      </c>
      <c r="BQ25" s="285">
        <v>8.1999999999999993</v>
      </c>
      <c r="BR25" s="285">
        <v>8.1999999999999993</v>
      </c>
      <c r="BS25" s="285">
        <v>8.1999999999999993</v>
      </c>
      <c r="BT25" s="285">
        <v>8.1999999999999993</v>
      </c>
      <c r="BU25" s="334">
        <v>7.9</v>
      </c>
      <c r="BV25" s="334">
        <v>7.7</v>
      </c>
      <c r="BW25" s="334">
        <v>7.5</v>
      </c>
      <c r="BX25" s="334">
        <v>7.4</v>
      </c>
      <c r="BY25" s="334">
        <v>7.4</v>
      </c>
      <c r="BZ25" s="283">
        <v>51</v>
      </c>
      <c r="CA25" s="277">
        <v>51</v>
      </c>
      <c r="CB25" s="374"/>
      <c r="CC25" s="356">
        <v>14.9</v>
      </c>
      <c r="CD25" s="357">
        <v>14.9</v>
      </c>
      <c r="CE25" s="57">
        <v>51</v>
      </c>
      <c r="CF25" s="426">
        <v>6.3</v>
      </c>
      <c r="CG25" s="426">
        <v>6.1</v>
      </c>
      <c r="CH25" s="402">
        <v>5.9</v>
      </c>
      <c r="CI25" s="403">
        <v>5.6</v>
      </c>
      <c r="CJ25" s="405">
        <v>5.4</v>
      </c>
      <c r="CK25" s="403">
        <v>5.2</v>
      </c>
      <c r="CL25" s="403">
        <v>5.0999999999999996</v>
      </c>
      <c r="CM25" s="410">
        <v>5.0999999999999996</v>
      </c>
      <c r="CN25" s="407">
        <v>5</v>
      </c>
      <c r="CO25" s="407">
        <v>5</v>
      </c>
    </row>
    <row r="26" spans="1:93" ht="16.5" thickBot="1">
      <c r="A26" s="44">
        <v>50</v>
      </c>
      <c r="B26" s="130">
        <v>3.4146111111111109E-3</v>
      </c>
      <c r="C26" s="131">
        <v>3.356611111111111E-3</v>
      </c>
      <c r="D26" s="235" t="s">
        <v>272</v>
      </c>
      <c r="E26" s="235" t="s">
        <v>323</v>
      </c>
      <c r="F26" s="235" t="s">
        <v>353</v>
      </c>
      <c r="G26" s="235" t="s">
        <v>315</v>
      </c>
      <c r="H26" s="235" t="s">
        <v>372</v>
      </c>
      <c r="I26" s="248" t="s">
        <v>217</v>
      </c>
      <c r="J26" s="248" t="s">
        <v>370</v>
      </c>
      <c r="K26" s="249" t="s">
        <v>368</v>
      </c>
      <c r="L26" s="51">
        <v>50</v>
      </c>
      <c r="M26" s="52">
        <v>10.499999999999998</v>
      </c>
      <c r="N26" s="52">
        <v>10.199999999999998</v>
      </c>
      <c r="O26" s="52">
        <v>9.9999999999999982</v>
      </c>
      <c r="P26" s="52">
        <v>9.7999999999999989</v>
      </c>
      <c r="Q26" s="52">
        <v>9.6</v>
      </c>
      <c r="R26" s="350">
        <v>9.4</v>
      </c>
      <c r="S26" s="349">
        <v>9.1999999999999993</v>
      </c>
      <c r="T26" s="325">
        <v>9.1999999999999993</v>
      </c>
      <c r="U26" s="52">
        <v>9</v>
      </c>
      <c r="V26" s="52">
        <v>8.9</v>
      </c>
      <c r="W26" s="63">
        <v>21</v>
      </c>
      <c r="X26" s="69">
        <v>3</v>
      </c>
      <c r="Y26" s="65">
        <v>6</v>
      </c>
      <c r="Z26" s="188">
        <v>10</v>
      </c>
      <c r="AA26" s="66">
        <v>11</v>
      </c>
      <c r="AB26" s="66">
        <v>14</v>
      </c>
      <c r="AC26" s="66">
        <v>17</v>
      </c>
      <c r="AD26" s="66">
        <v>18</v>
      </c>
      <c r="AE26" s="65">
        <v>21</v>
      </c>
      <c r="AF26" s="65">
        <v>24</v>
      </c>
      <c r="AG26" s="67">
        <v>27</v>
      </c>
      <c r="AH26" s="9">
        <v>21</v>
      </c>
      <c r="AI26" s="10">
        <v>102</v>
      </c>
      <c r="AJ26" s="11">
        <v>117</v>
      </c>
      <c r="AK26" s="12">
        <v>132</v>
      </c>
      <c r="AL26" s="12">
        <v>152</v>
      </c>
      <c r="AM26" s="12">
        <v>152</v>
      </c>
      <c r="AN26" s="12">
        <v>166</v>
      </c>
      <c r="AO26" s="12">
        <v>166</v>
      </c>
      <c r="AP26" s="11">
        <v>171</v>
      </c>
      <c r="AQ26" s="11">
        <v>176</v>
      </c>
      <c r="AR26" s="13">
        <v>181</v>
      </c>
      <c r="AS26" s="84">
        <v>21</v>
      </c>
      <c r="AT26" s="92">
        <v>5</v>
      </c>
      <c r="AU26" s="87">
        <v>8</v>
      </c>
      <c r="AV26" s="109">
        <v>13</v>
      </c>
      <c r="AW26" s="107">
        <v>13</v>
      </c>
      <c r="AX26" s="108">
        <v>15</v>
      </c>
      <c r="AY26" s="108">
        <v>21</v>
      </c>
      <c r="AZ26" s="109">
        <v>21</v>
      </c>
      <c r="BA26" s="109">
        <v>22</v>
      </c>
      <c r="BB26" s="109">
        <v>24</v>
      </c>
      <c r="BC26" s="109">
        <v>24</v>
      </c>
      <c r="BD26" s="97">
        <v>21</v>
      </c>
      <c r="BE26" s="127">
        <v>6</v>
      </c>
      <c r="BF26" s="105">
        <v>6</v>
      </c>
      <c r="BG26" s="112">
        <v>5</v>
      </c>
      <c r="BH26" s="110">
        <v>8</v>
      </c>
      <c r="BI26" s="111">
        <v>10</v>
      </c>
      <c r="BJ26" s="111">
        <v>10</v>
      </c>
      <c r="BK26" s="112">
        <v>10</v>
      </c>
      <c r="BL26" s="112">
        <v>10</v>
      </c>
      <c r="BM26" s="112">
        <v>10</v>
      </c>
      <c r="BN26" s="112">
        <v>10</v>
      </c>
      <c r="BO26" s="278">
        <v>50</v>
      </c>
      <c r="BP26" s="285">
        <v>8.1999999999999993</v>
      </c>
      <c r="BQ26" s="285">
        <v>8.1999999999999993</v>
      </c>
      <c r="BR26" s="285">
        <v>8.1999999999999993</v>
      </c>
      <c r="BS26" s="285">
        <v>8.1999999999999993</v>
      </c>
      <c r="BT26" s="285">
        <v>8.1999999999999993</v>
      </c>
      <c r="BU26" s="334">
        <v>7.9</v>
      </c>
      <c r="BV26" s="334">
        <v>7.7</v>
      </c>
      <c r="BW26" s="334">
        <v>7.5</v>
      </c>
      <c r="BX26" s="334">
        <v>7.4</v>
      </c>
      <c r="BY26" s="334">
        <v>7.4</v>
      </c>
      <c r="BZ26" s="284">
        <v>50</v>
      </c>
      <c r="CA26" s="278">
        <v>50</v>
      </c>
      <c r="CB26" s="374"/>
      <c r="CC26" s="356">
        <v>15</v>
      </c>
      <c r="CD26" s="357">
        <v>15</v>
      </c>
      <c r="CE26" s="51">
        <v>50</v>
      </c>
      <c r="CF26" s="394">
        <v>6.3</v>
      </c>
      <c r="CG26" s="394">
        <v>6.1</v>
      </c>
      <c r="CH26" s="402">
        <v>5.9</v>
      </c>
      <c r="CI26" s="403">
        <v>5.6</v>
      </c>
      <c r="CJ26" s="405">
        <v>5.4</v>
      </c>
      <c r="CK26" s="403">
        <v>5.2</v>
      </c>
      <c r="CL26" s="403">
        <v>5.0999999999999996</v>
      </c>
      <c r="CM26" s="410">
        <v>5.0999999999999996</v>
      </c>
      <c r="CN26" s="407">
        <v>5</v>
      </c>
      <c r="CO26" s="407">
        <v>5</v>
      </c>
    </row>
    <row r="27" spans="1:93" ht="15.75">
      <c r="A27" s="45">
        <v>49</v>
      </c>
      <c r="B27" s="132">
        <v>3.4261851851851849E-3</v>
      </c>
      <c r="C27" s="133">
        <v>3.368185185185185E-3</v>
      </c>
      <c r="D27" s="239" t="s">
        <v>271</v>
      </c>
      <c r="E27" s="239" t="s">
        <v>280</v>
      </c>
      <c r="F27" s="239" t="s">
        <v>285</v>
      </c>
      <c r="G27" s="239" t="s">
        <v>221</v>
      </c>
      <c r="H27" s="239" t="s">
        <v>313</v>
      </c>
      <c r="I27" s="240" t="s">
        <v>371</v>
      </c>
      <c r="J27" s="240" t="s">
        <v>298</v>
      </c>
      <c r="K27" s="241" t="s">
        <v>348</v>
      </c>
      <c r="L27" s="53">
        <v>49</v>
      </c>
      <c r="M27" s="36">
        <v>10.599999999999998</v>
      </c>
      <c r="N27" s="36">
        <v>10.299999999999997</v>
      </c>
      <c r="O27" s="36">
        <v>10.099999999999998</v>
      </c>
      <c r="P27" s="36">
        <v>9.8999999999999986</v>
      </c>
      <c r="Q27" s="36">
        <v>9.6999999999999993</v>
      </c>
      <c r="R27" s="350">
        <v>9.5</v>
      </c>
      <c r="S27" s="349">
        <v>9.3000000000000007</v>
      </c>
      <c r="T27" s="325">
        <v>9.3000000000000007</v>
      </c>
      <c r="U27" s="36">
        <v>9.1000000000000014</v>
      </c>
      <c r="V27" s="36">
        <v>9.0000000000000018</v>
      </c>
      <c r="W27" s="68">
        <v>22</v>
      </c>
      <c r="X27" s="69">
        <v>3</v>
      </c>
      <c r="Y27" s="70">
        <v>6</v>
      </c>
      <c r="Z27" s="189">
        <v>10</v>
      </c>
      <c r="AA27" s="71">
        <v>12</v>
      </c>
      <c r="AB27" s="71">
        <v>15</v>
      </c>
      <c r="AC27" s="71">
        <v>18</v>
      </c>
      <c r="AD27" s="71">
        <v>19</v>
      </c>
      <c r="AE27" s="70">
        <v>22</v>
      </c>
      <c r="AF27" s="70">
        <v>25</v>
      </c>
      <c r="AG27" s="72">
        <v>28</v>
      </c>
      <c r="AH27" s="14">
        <v>22</v>
      </c>
      <c r="AI27" s="15">
        <v>104</v>
      </c>
      <c r="AJ27" s="16">
        <v>119</v>
      </c>
      <c r="AK27" s="17">
        <v>134</v>
      </c>
      <c r="AL27" s="17">
        <v>154</v>
      </c>
      <c r="AM27" s="17">
        <v>154</v>
      </c>
      <c r="AN27" s="17">
        <v>168</v>
      </c>
      <c r="AO27" s="17">
        <v>168</v>
      </c>
      <c r="AP27" s="16">
        <v>173</v>
      </c>
      <c r="AQ27" s="16">
        <v>178</v>
      </c>
      <c r="AR27" s="18">
        <v>183</v>
      </c>
      <c r="AS27" s="90">
        <v>22</v>
      </c>
      <c r="AT27" s="92">
        <v>5</v>
      </c>
      <c r="AU27" s="87">
        <v>8</v>
      </c>
      <c r="AV27" s="89">
        <v>13</v>
      </c>
      <c r="AW27" s="87">
        <v>14</v>
      </c>
      <c r="AX27" s="88">
        <v>17</v>
      </c>
      <c r="AY27" s="88">
        <v>21</v>
      </c>
      <c r="AZ27" s="89">
        <v>21</v>
      </c>
      <c r="BA27" s="89">
        <v>22</v>
      </c>
      <c r="BB27" s="89">
        <v>23</v>
      </c>
      <c r="BC27" s="89">
        <v>23</v>
      </c>
      <c r="BD27" s="98">
        <v>22</v>
      </c>
      <c r="BE27" s="128">
        <v>7</v>
      </c>
      <c r="BF27" s="105">
        <v>7</v>
      </c>
      <c r="BG27" s="102">
        <v>5</v>
      </c>
      <c r="BH27" s="100">
        <v>9</v>
      </c>
      <c r="BI27" s="101">
        <v>10</v>
      </c>
      <c r="BJ27" s="101">
        <v>11</v>
      </c>
      <c r="BK27" s="102">
        <v>11</v>
      </c>
      <c r="BL27" s="102">
        <v>11</v>
      </c>
      <c r="BM27" s="102">
        <v>11</v>
      </c>
      <c r="BN27" s="102">
        <v>11</v>
      </c>
      <c r="BO27" s="275">
        <v>49</v>
      </c>
      <c r="BP27" s="285">
        <v>8.3000000000000007</v>
      </c>
      <c r="BQ27" s="285">
        <v>8.3000000000000007</v>
      </c>
      <c r="BR27" s="285">
        <v>8.3000000000000007</v>
      </c>
      <c r="BS27" s="285">
        <v>8.3000000000000007</v>
      </c>
      <c r="BT27" s="285">
        <v>8.3000000000000007</v>
      </c>
      <c r="BU27" s="334">
        <v>8</v>
      </c>
      <c r="BV27" s="334">
        <v>7.8</v>
      </c>
      <c r="BW27" s="334">
        <v>7.6</v>
      </c>
      <c r="BX27" s="334">
        <v>7.5</v>
      </c>
      <c r="BY27" s="334">
        <v>7.5</v>
      </c>
      <c r="BZ27" s="281">
        <v>49</v>
      </c>
      <c r="CA27" s="275">
        <v>49</v>
      </c>
      <c r="CB27" s="374"/>
      <c r="CC27" s="356">
        <v>15.1</v>
      </c>
      <c r="CD27" s="357">
        <v>15.1</v>
      </c>
      <c r="CE27" s="53">
        <v>49</v>
      </c>
      <c r="CF27" s="426">
        <v>6.4</v>
      </c>
      <c r="CG27" s="426">
        <v>6.2</v>
      </c>
      <c r="CH27" s="402">
        <v>6</v>
      </c>
      <c r="CI27" s="403">
        <v>5.7</v>
      </c>
      <c r="CJ27" s="405">
        <v>5.5</v>
      </c>
      <c r="CK27" s="403">
        <v>5.3</v>
      </c>
      <c r="CL27" s="403">
        <v>5.2</v>
      </c>
      <c r="CM27" s="410">
        <v>5.2</v>
      </c>
      <c r="CN27" s="407">
        <v>5.0999999999999996</v>
      </c>
      <c r="CO27" s="407">
        <v>5.0999999999999996</v>
      </c>
    </row>
    <row r="28" spans="1:93" ht="16.5" thickBot="1">
      <c r="A28" s="45">
        <v>48</v>
      </c>
      <c r="B28" s="132">
        <v>3.4377592592592589E-3</v>
      </c>
      <c r="C28" s="133">
        <v>3.379759259259259E-3</v>
      </c>
      <c r="D28" s="239" t="s">
        <v>270</v>
      </c>
      <c r="E28" s="239" t="s">
        <v>324</v>
      </c>
      <c r="F28" s="239" t="s">
        <v>319</v>
      </c>
      <c r="G28" s="239" t="s">
        <v>351</v>
      </c>
      <c r="H28" s="239" t="s">
        <v>373</v>
      </c>
      <c r="I28" s="240" t="s">
        <v>415</v>
      </c>
      <c r="J28" s="240" t="s">
        <v>350</v>
      </c>
      <c r="K28" s="241" t="s">
        <v>297</v>
      </c>
      <c r="L28" s="53">
        <v>48</v>
      </c>
      <c r="M28" s="36">
        <v>10.599999999999998</v>
      </c>
      <c r="N28" s="36">
        <v>10.299999999999997</v>
      </c>
      <c r="O28" s="36">
        <v>10.099999999999998</v>
      </c>
      <c r="P28" s="36">
        <v>9.8999999999999986</v>
      </c>
      <c r="Q28" s="36">
        <v>9.6999999999999993</v>
      </c>
      <c r="R28" s="350">
        <v>9.5</v>
      </c>
      <c r="S28" s="349">
        <v>9.3000000000000007</v>
      </c>
      <c r="T28" s="325">
        <v>9.3000000000000007</v>
      </c>
      <c r="U28" s="36">
        <v>9.1000000000000014</v>
      </c>
      <c r="V28" s="36">
        <v>9.0000000000000018</v>
      </c>
      <c r="W28" s="68">
        <v>23</v>
      </c>
      <c r="X28" s="69">
        <v>4</v>
      </c>
      <c r="Y28" s="70">
        <v>7</v>
      </c>
      <c r="Z28" s="189">
        <v>11</v>
      </c>
      <c r="AA28" s="71">
        <v>12</v>
      </c>
      <c r="AB28" s="71">
        <v>15</v>
      </c>
      <c r="AC28" s="71">
        <v>18</v>
      </c>
      <c r="AD28" s="71">
        <v>19</v>
      </c>
      <c r="AE28" s="70">
        <v>22</v>
      </c>
      <c r="AF28" s="70">
        <v>25</v>
      </c>
      <c r="AG28" s="72">
        <v>28</v>
      </c>
      <c r="AH28" s="14">
        <v>23</v>
      </c>
      <c r="AI28" s="15">
        <v>106</v>
      </c>
      <c r="AJ28" s="16">
        <v>121</v>
      </c>
      <c r="AK28" s="17">
        <v>136</v>
      </c>
      <c r="AL28" s="17">
        <v>156</v>
      </c>
      <c r="AM28" s="17">
        <v>156</v>
      </c>
      <c r="AN28" s="17">
        <v>170</v>
      </c>
      <c r="AO28" s="17">
        <v>170</v>
      </c>
      <c r="AP28" s="16">
        <v>175</v>
      </c>
      <c r="AQ28" s="16">
        <v>180</v>
      </c>
      <c r="AR28" s="18">
        <v>185</v>
      </c>
      <c r="AS28" s="90">
        <v>23</v>
      </c>
      <c r="AT28" s="92">
        <v>5</v>
      </c>
      <c r="AU28" s="114">
        <v>9</v>
      </c>
      <c r="AV28" s="89">
        <v>14</v>
      </c>
      <c r="AW28" s="87">
        <v>14</v>
      </c>
      <c r="AX28" s="88">
        <v>16</v>
      </c>
      <c r="AY28" s="88">
        <v>22</v>
      </c>
      <c r="AZ28" s="89">
        <v>22</v>
      </c>
      <c r="BA28" s="89">
        <v>23</v>
      </c>
      <c r="BB28" s="89">
        <v>25</v>
      </c>
      <c r="BC28" s="89">
        <v>25</v>
      </c>
      <c r="BD28" s="98">
        <v>23</v>
      </c>
      <c r="BE28" s="106">
        <v>7</v>
      </c>
      <c r="BF28" s="105">
        <v>7</v>
      </c>
      <c r="BG28" s="102">
        <v>6</v>
      </c>
      <c r="BH28" s="100">
        <v>9</v>
      </c>
      <c r="BI28" s="101">
        <v>11</v>
      </c>
      <c r="BJ28" s="101">
        <v>11</v>
      </c>
      <c r="BK28" s="102">
        <v>11</v>
      </c>
      <c r="BL28" s="102">
        <v>11</v>
      </c>
      <c r="BM28" s="102">
        <v>11</v>
      </c>
      <c r="BN28" s="102">
        <v>11</v>
      </c>
      <c r="BO28" s="275">
        <v>48</v>
      </c>
      <c r="BP28" s="285">
        <v>8.3000000000000007</v>
      </c>
      <c r="BQ28" s="285">
        <v>8.3000000000000007</v>
      </c>
      <c r="BR28" s="285">
        <v>8.3000000000000007</v>
      </c>
      <c r="BS28" s="285">
        <v>8.3000000000000007</v>
      </c>
      <c r="BT28" s="285">
        <v>8.3000000000000007</v>
      </c>
      <c r="BU28" s="334">
        <v>8</v>
      </c>
      <c r="BV28" s="334">
        <v>7.8</v>
      </c>
      <c r="BW28" s="334">
        <v>7.6</v>
      </c>
      <c r="BX28" s="334">
        <v>7.5</v>
      </c>
      <c r="BY28" s="334">
        <v>7.5</v>
      </c>
      <c r="BZ28" s="281">
        <v>48</v>
      </c>
      <c r="CA28" s="275">
        <v>48</v>
      </c>
      <c r="CB28" s="374"/>
      <c r="CC28" s="356">
        <v>15.1</v>
      </c>
      <c r="CD28" s="357">
        <v>15.1</v>
      </c>
      <c r="CE28" s="53">
        <v>48</v>
      </c>
      <c r="CF28" s="426">
        <v>6.4</v>
      </c>
      <c r="CG28" s="426">
        <v>6.2</v>
      </c>
      <c r="CH28" s="402">
        <v>6</v>
      </c>
      <c r="CI28" s="403">
        <v>5.7</v>
      </c>
      <c r="CJ28" s="405">
        <v>5.5</v>
      </c>
      <c r="CK28" s="403">
        <v>5.3</v>
      </c>
      <c r="CL28" s="403">
        <v>5.2</v>
      </c>
      <c r="CM28" s="410">
        <v>5.2</v>
      </c>
      <c r="CN28" s="407">
        <v>5.0999999999999996</v>
      </c>
      <c r="CO28" s="407">
        <v>5.0999999999999996</v>
      </c>
    </row>
    <row r="29" spans="1:93" ht="16.5" thickBot="1">
      <c r="A29" s="45">
        <v>47</v>
      </c>
      <c r="B29" s="132">
        <v>3.4493333333333333E-3</v>
      </c>
      <c r="C29" s="133">
        <v>3.3913333333333334E-3</v>
      </c>
      <c r="D29" s="239" t="s">
        <v>269</v>
      </c>
      <c r="E29" s="239" t="s">
        <v>325</v>
      </c>
      <c r="F29" s="239" t="s">
        <v>354</v>
      </c>
      <c r="G29" s="239" t="s">
        <v>316</v>
      </c>
      <c r="H29" s="239" t="s">
        <v>219</v>
      </c>
      <c r="I29" s="240" t="s">
        <v>312</v>
      </c>
      <c r="J29" s="240" t="s">
        <v>416</v>
      </c>
      <c r="K29" s="241" t="s">
        <v>369</v>
      </c>
      <c r="L29" s="53">
        <v>47</v>
      </c>
      <c r="M29" s="36">
        <v>10.599999999999998</v>
      </c>
      <c r="N29" s="36">
        <v>10.299999999999997</v>
      </c>
      <c r="O29" s="36">
        <v>10.099999999999998</v>
      </c>
      <c r="P29" s="36">
        <v>9.8999999999999986</v>
      </c>
      <c r="Q29" s="36">
        <v>9.6999999999999993</v>
      </c>
      <c r="R29" s="350">
        <v>9.5</v>
      </c>
      <c r="S29" s="349">
        <v>9.3000000000000007</v>
      </c>
      <c r="T29" s="325">
        <v>9.3000000000000007</v>
      </c>
      <c r="U29" s="36">
        <v>9.1000000000000014</v>
      </c>
      <c r="V29" s="36">
        <v>9.0000000000000018</v>
      </c>
      <c r="W29" s="68">
        <v>24</v>
      </c>
      <c r="X29" s="69">
        <v>4</v>
      </c>
      <c r="Y29" s="70">
        <v>7</v>
      </c>
      <c r="Z29" s="189">
        <v>11</v>
      </c>
      <c r="AA29" s="71">
        <v>13</v>
      </c>
      <c r="AB29" s="71">
        <v>16</v>
      </c>
      <c r="AC29" s="71">
        <v>19</v>
      </c>
      <c r="AD29" s="71">
        <v>20</v>
      </c>
      <c r="AE29" s="70">
        <v>23</v>
      </c>
      <c r="AF29" s="70">
        <v>26</v>
      </c>
      <c r="AG29" s="72">
        <v>29</v>
      </c>
      <c r="AH29" s="14">
        <v>24</v>
      </c>
      <c r="AI29" s="15">
        <v>108</v>
      </c>
      <c r="AJ29" s="16">
        <v>123</v>
      </c>
      <c r="AK29" s="17">
        <v>138</v>
      </c>
      <c r="AL29" s="17">
        <v>158</v>
      </c>
      <c r="AM29" s="17">
        <v>158</v>
      </c>
      <c r="AN29" s="17">
        <v>172</v>
      </c>
      <c r="AO29" s="17">
        <v>172</v>
      </c>
      <c r="AP29" s="16">
        <v>177</v>
      </c>
      <c r="AQ29" s="16">
        <v>182</v>
      </c>
      <c r="AR29" s="18">
        <v>187</v>
      </c>
      <c r="AS29" s="90">
        <v>24</v>
      </c>
      <c r="AT29" s="123">
        <v>6</v>
      </c>
      <c r="AU29" s="107">
        <v>9</v>
      </c>
      <c r="AV29" s="89">
        <v>14</v>
      </c>
      <c r="AW29" s="87">
        <v>15</v>
      </c>
      <c r="AX29" s="88">
        <v>18</v>
      </c>
      <c r="AY29" s="88">
        <v>22</v>
      </c>
      <c r="AZ29" s="89">
        <v>22</v>
      </c>
      <c r="BA29" s="89">
        <v>23</v>
      </c>
      <c r="BB29" s="89">
        <v>24</v>
      </c>
      <c r="BC29" s="89">
        <v>24</v>
      </c>
      <c r="BD29" s="98">
        <v>24</v>
      </c>
      <c r="BE29" s="104">
        <v>7</v>
      </c>
      <c r="BF29" s="105">
        <v>7</v>
      </c>
      <c r="BG29" s="102">
        <v>6</v>
      </c>
      <c r="BH29" s="100">
        <v>9</v>
      </c>
      <c r="BI29" s="101">
        <v>11</v>
      </c>
      <c r="BJ29" s="101">
        <v>12</v>
      </c>
      <c r="BK29" s="102">
        <v>12</v>
      </c>
      <c r="BL29" s="102">
        <v>12</v>
      </c>
      <c r="BM29" s="102">
        <v>12</v>
      </c>
      <c r="BN29" s="102">
        <v>12</v>
      </c>
      <c r="BO29" s="275">
        <v>47</v>
      </c>
      <c r="BP29" s="285">
        <v>8.3000000000000007</v>
      </c>
      <c r="BQ29" s="285">
        <v>8.3000000000000007</v>
      </c>
      <c r="BR29" s="285">
        <v>8.3000000000000007</v>
      </c>
      <c r="BS29" s="285">
        <v>8.3000000000000007</v>
      </c>
      <c r="BT29" s="285">
        <v>8.3000000000000007</v>
      </c>
      <c r="BU29" s="334">
        <v>8</v>
      </c>
      <c r="BV29" s="334">
        <v>7.8</v>
      </c>
      <c r="BW29" s="334">
        <v>7.6</v>
      </c>
      <c r="BX29" s="334">
        <v>7.5</v>
      </c>
      <c r="BY29" s="334">
        <v>7.5</v>
      </c>
      <c r="BZ29" s="281">
        <v>47</v>
      </c>
      <c r="CA29" s="275">
        <v>47</v>
      </c>
      <c r="CB29" s="374"/>
      <c r="CC29" s="356">
        <v>15.2</v>
      </c>
      <c r="CD29" s="357">
        <v>15.2</v>
      </c>
      <c r="CE29" s="53">
        <v>47</v>
      </c>
      <c r="CF29" s="426">
        <v>6.4</v>
      </c>
      <c r="CG29" s="426">
        <v>6.2</v>
      </c>
      <c r="CH29" s="402">
        <v>6</v>
      </c>
      <c r="CI29" s="403">
        <v>5.7</v>
      </c>
      <c r="CJ29" s="405">
        <v>5.5</v>
      </c>
      <c r="CK29" s="403">
        <v>5.3</v>
      </c>
      <c r="CL29" s="403">
        <v>5.2</v>
      </c>
      <c r="CM29" s="410">
        <v>5.2</v>
      </c>
      <c r="CN29" s="407">
        <v>5.0999999999999996</v>
      </c>
      <c r="CO29" s="407">
        <v>5.0999999999999996</v>
      </c>
    </row>
    <row r="30" spans="1:93" ht="16.5" thickBot="1">
      <c r="A30" s="45">
        <v>46</v>
      </c>
      <c r="B30" s="132">
        <v>3.4609074074074069E-3</v>
      </c>
      <c r="C30" s="133">
        <v>3.402907407407407E-3</v>
      </c>
      <c r="D30" s="239" t="s">
        <v>268</v>
      </c>
      <c r="E30" s="239" t="s">
        <v>279</v>
      </c>
      <c r="F30" s="239" t="s">
        <v>284</v>
      </c>
      <c r="G30" s="239" t="s">
        <v>352</v>
      </c>
      <c r="H30" s="239" t="s">
        <v>314</v>
      </c>
      <c r="I30" s="240" t="s">
        <v>218</v>
      </c>
      <c r="J30" s="240" t="s">
        <v>293</v>
      </c>
      <c r="K30" s="241" t="s">
        <v>349</v>
      </c>
      <c r="L30" s="53">
        <v>46</v>
      </c>
      <c r="M30" s="36">
        <v>10.699999999999998</v>
      </c>
      <c r="N30" s="36">
        <v>10.399999999999997</v>
      </c>
      <c r="O30" s="36">
        <v>10.199999999999998</v>
      </c>
      <c r="P30" s="36">
        <v>9.9999999999999982</v>
      </c>
      <c r="Q30" s="36">
        <v>9.7999999999999989</v>
      </c>
      <c r="R30" s="350">
        <v>9.6</v>
      </c>
      <c r="S30" s="349">
        <v>9.4</v>
      </c>
      <c r="T30" s="325">
        <v>9.4</v>
      </c>
      <c r="U30" s="36">
        <v>9.2000000000000011</v>
      </c>
      <c r="V30" s="36">
        <v>9.1000000000000014</v>
      </c>
      <c r="W30" s="68">
        <v>25</v>
      </c>
      <c r="X30" s="74">
        <v>4</v>
      </c>
      <c r="Y30" s="70">
        <v>7</v>
      </c>
      <c r="Z30" s="189">
        <v>11</v>
      </c>
      <c r="AA30" s="71">
        <v>13</v>
      </c>
      <c r="AB30" s="71">
        <v>16</v>
      </c>
      <c r="AC30" s="71">
        <v>19</v>
      </c>
      <c r="AD30" s="71">
        <v>20</v>
      </c>
      <c r="AE30" s="70">
        <v>23</v>
      </c>
      <c r="AF30" s="70">
        <v>26</v>
      </c>
      <c r="AG30" s="72">
        <v>29</v>
      </c>
      <c r="AH30" s="14">
        <v>25</v>
      </c>
      <c r="AI30" s="15">
        <v>110</v>
      </c>
      <c r="AJ30" s="16">
        <v>125</v>
      </c>
      <c r="AK30" s="17">
        <v>140</v>
      </c>
      <c r="AL30" s="17">
        <v>160</v>
      </c>
      <c r="AM30" s="17">
        <v>160</v>
      </c>
      <c r="AN30" s="17">
        <v>174</v>
      </c>
      <c r="AO30" s="17">
        <v>174</v>
      </c>
      <c r="AP30" s="16">
        <v>179</v>
      </c>
      <c r="AQ30" s="16">
        <v>184</v>
      </c>
      <c r="AR30" s="18">
        <v>189</v>
      </c>
      <c r="AS30" s="90">
        <v>25</v>
      </c>
      <c r="AT30" s="120">
        <v>6</v>
      </c>
      <c r="AU30" s="87">
        <v>9</v>
      </c>
      <c r="AV30" s="89">
        <v>15</v>
      </c>
      <c r="AW30" s="87">
        <v>15</v>
      </c>
      <c r="AX30" s="88">
        <v>17</v>
      </c>
      <c r="AY30" s="88">
        <v>23</v>
      </c>
      <c r="AZ30" s="89">
        <v>23</v>
      </c>
      <c r="BA30" s="89">
        <v>24</v>
      </c>
      <c r="BB30" s="89">
        <v>26</v>
      </c>
      <c r="BC30" s="89">
        <v>26</v>
      </c>
      <c r="BD30" s="98">
        <v>25</v>
      </c>
      <c r="BE30" s="106">
        <v>8</v>
      </c>
      <c r="BF30" s="105">
        <v>8</v>
      </c>
      <c r="BG30" s="102">
        <v>6</v>
      </c>
      <c r="BH30" s="100">
        <v>10</v>
      </c>
      <c r="BI30" s="101">
        <v>12</v>
      </c>
      <c r="BJ30" s="101">
        <v>12</v>
      </c>
      <c r="BK30" s="102">
        <v>12</v>
      </c>
      <c r="BL30" s="102">
        <v>12</v>
      </c>
      <c r="BM30" s="102">
        <v>12</v>
      </c>
      <c r="BN30" s="102">
        <v>12</v>
      </c>
      <c r="BO30" s="275">
        <v>46</v>
      </c>
      <c r="BP30" s="285">
        <v>8.3000000000000007</v>
      </c>
      <c r="BQ30" s="285">
        <v>8.3000000000000007</v>
      </c>
      <c r="BR30" s="285">
        <v>8.3000000000000007</v>
      </c>
      <c r="BS30" s="285">
        <v>8.3000000000000007</v>
      </c>
      <c r="BT30" s="285">
        <v>8.3000000000000007</v>
      </c>
      <c r="BU30" s="334">
        <v>8</v>
      </c>
      <c r="BV30" s="334">
        <v>7.8</v>
      </c>
      <c r="BW30" s="334">
        <v>7.6</v>
      </c>
      <c r="BX30" s="334">
        <v>7.5</v>
      </c>
      <c r="BY30" s="334">
        <v>7.5</v>
      </c>
      <c r="BZ30" s="281">
        <v>46</v>
      </c>
      <c r="CA30" s="275">
        <v>46</v>
      </c>
      <c r="CB30" s="374"/>
      <c r="CC30" s="356">
        <v>15.2</v>
      </c>
      <c r="CD30" s="357">
        <v>15.2</v>
      </c>
      <c r="CE30" s="53">
        <v>46</v>
      </c>
      <c r="CF30" s="394">
        <v>6.4</v>
      </c>
      <c r="CG30" s="394">
        <v>6.2</v>
      </c>
      <c r="CH30" s="402">
        <v>6</v>
      </c>
      <c r="CI30" s="403">
        <v>5.7</v>
      </c>
      <c r="CJ30" s="405">
        <v>5.5</v>
      </c>
      <c r="CK30" s="403">
        <v>5.3</v>
      </c>
      <c r="CL30" s="403">
        <v>5.2</v>
      </c>
      <c r="CM30" s="410">
        <v>5.2</v>
      </c>
      <c r="CN30" s="407">
        <v>5.0999999999999996</v>
      </c>
      <c r="CO30" s="407">
        <v>5.0999999999999996</v>
      </c>
    </row>
    <row r="31" spans="1:93" ht="15.75">
      <c r="A31" s="45">
        <v>45</v>
      </c>
      <c r="B31" s="132">
        <v>3.4724814814814809E-3</v>
      </c>
      <c r="C31" s="133">
        <v>3.414481481481481E-3</v>
      </c>
      <c r="D31" s="239" t="s">
        <v>267</v>
      </c>
      <c r="E31" s="239" t="s">
        <v>326</v>
      </c>
      <c r="F31" s="239" t="s">
        <v>320</v>
      </c>
      <c r="G31" s="239" t="s">
        <v>222</v>
      </c>
      <c r="H31" s="239" t="s">
        <v>414</v>
      </c>
      <c r="I31" s="240" t="s">
        <v>372</v>
      </c>
      <c r="J31" s="240" t="s">
        <v>217</v>
      </c>
      <c r="K31" s="241" t="s">
        <v>370</v>
      </c>
      <c r="L31" s="53">
        <v>45</v>
      </c>
      <c r="M31" s="36">
        <v>10.699999999999998</v>
      </c>
      <c r="N31" s="36">
        <v>10.399999999999997</v>
      </c>
      <c r="O31" s="36">
        <v>10.199999999999998</v>
      </c>
      <c r="P31" s="36">
        <v>9.9999999999999982</v>
      </c>
      <c r="Q31" s="36">
        <v>9.7999999999999989</v>
      </c>
      <c r="R31" s="350">
        <v>9.6</v>
      </c>
      <c r="S31" s="349">
        <v>9.4</v>
      </c>
      <c r="T31" s="325">
        <v>9.4</v>
      </c>
      <c r="U31" s="36">
        <v>9.2000000000000011</v>
      </c>
      <c r="V31" s="36">
        <v>9.1000000000000014</v>
      </c>
      <c r="W31" s="68">
        <v>26</v>
      </c>
      <c r="X31" s="79">
        <v>5</v>
      </c>
      <c r="Y31" s="70">
        <v>8</v>
      </c>
      <c r="Z31" s="189">
        <v>12</v>
      </c>
      <c r="AA31" s="71">
        <v>14</v>
      </c>
      <c r="AB31" s="71">
        <v>17</v>
      </c>
      <c r="AC31" s="71">
        <v>20</v>
      </c>
      <c r="AD31" s="71">
        <v>21</v>
      </c>
      <c r="AE31" s="70">
        <v>24</v>
      </c>
      <c r="AF31" s="70">
        <v>27</v>
      </c>
      <c r="AG31" s="72">
        <v>30</v>
      </c>
      <c r="AH31" s="14">
        <v>26</v>
      </c>
      <c r="AI31" s="15">
        <v>112</v>
      </c>
      <c r="AJ31" s="16">
        <v>127</v>
      </c>
      <c r="AK31" s="17">
        <v>142</v>
      </c>
      <c r="AL31" s="17">
        <v>161</v>
      </c>
      <c r="AM31" s="17">
        <v>162</v>
      </c>
      <c r="AN31" s="17">
        <v>176</v>
      </c>
      <c r="AO31" s="17">
        <v>176</v>
      </c>
      <c r="AP31" s="16">
        <v>181</v>
      </c>
      <c r="AQ31" s="16">
        <v>186</v>
      </c>
      <c r="AR31" s="18">
        <v>191</v>
      </c>
      <c r="AS31" s="90">
        <v>26</v>
      </c>
      <c r="AT31" s="92">
        <v>7</v>
      </c>
      <c r="AU31" s="87">
        <v>10</v>
      </c>
      <c r="AV31" s="89">
        <v>15</v>
      </c>
      <c r="AW31" s="87">
        <v>16</v>
      </c>
      <c r="AX31" s="88">
        <v>19</v>
      </c>
      <c r="AY31" s="88">
        <v>23</v>
      </c>
      <c r="AZ31" s="89">
        <v>23</v>
      </c>
      <c r="BA31" s="89">
        <v>24</v>
      </c>
      <c r="BB31" s="89">
        <v>25</v>
      </c>
      <c r="BC31" s="89">
        <v>25</v>
      </c>
      <c r="BD31" s="98">
        <v>26</v>
      </c>
      <c r="BE31" s="106">
        <v>8</v>
      </c>
      <c r="BF31" s="105">
        <v>8</v>
      </c>
      <c r="BG31" s="102">
        <v>7</v>
      </c>
      <c r="BH31" s="100">
        <v>10</v>
      </c>
      <c r="BI31" s="101">
        <v>12</v>
      </c>
      <c r="BJ31" s="101">
        <v>13</v>
      </c>
      <c r="BK31" s="102">
        <v>13</v>
      </c>
      <c r="BL31" s="102">
        <v>13</v>
      </c>
      <c r="BM31" s="102">
        <v>13</v>
      </c>
      <c r="BN31" s="102">
        <v>13</v>
      </c>
      <c r="BO31" s="275">
        <v>45</v>
      </c>
      <c r="BP31" s="285">
        <v>8.4</v>
      </c>
      <c r="BQ31" s="285">
        <v>8.4</v>
      </c>
      <c r="BR31" s="285">
        <v>8.4</v>
      </c>
      <c r="BS31" s="285">
        <v>8.4</v>
      </c>
      <c r="BT31" s="285">
        <v>8.4</v>
      </c>
      <c r="BU31" s="334">
        <v>8.1</v>
      </c>
      <c r="BV31" s="334">
        <v>7.9</v>
      </c>
      <c r="BW31" s="334">
        <v>7.7</v>
      </c>
      <c r="BX31" s="334">
        <v>7.6</v>
      </c>
      <c r="BY31" s="334">
        <v>7.6</v>
      </c>
      <c r="BZ31" s="281">
        <v>45</v>
      </c>
      <c r="CA31" s="275">
        <v>45</v>
      </c>
      <c r="CB31" s="374"/>
      <c r="CC31" s="356">
        <v>15.3</v>
      </c>
      <c r="CD31" s="357">
        <v>15.3</v>
      </c>
      <c r="CE31" s="53">
        <v>45</v>
      </c>
      <c r="CF31" s="426">
        <v>6.5</v>
      </c>
      <c r="CG31" s="426">
        <v>6.3</v>
      </c>
      <c r="CH31" s="402">
        <v>6.1</v>
      </c>
      <c r="CI31" s="403">
        <v>5.7</v>
      </c>
      <c r="CJ31" s="405">
        <v>5.5</v>
      </c>
      <c r="CK31" s="403">
        <v>5.3</v>
      </c>
      <c r="CL31" s="403">
        <v>5.2</v>
      </c>
      <c r="CM31" s="410">
        <v>5.2</v>
      </c>
      <c r="CN31" s="407">
        <v>5.0999999999999996</v>
      </c>
      <c r="CO31" s="407">
        <v>5.0999999999999996</v>
      </c>
    </row>
    <row r="32" spans="1:93" ht="15.75">
      <c r="A32" s="45">
        <v>44</v>
      </c>
      <c r="B32" s="132">
        <v>3.4956296296296298E-3</v>
      </c>
      <c r="C32" s="133">
        <v>3.4376296296296299E-3</v>
      </c>
      <c r="D32" s="239" t="s">
        <v>266</v>
      </c>
      <c r="E32" s="239" t="s">
        <v>278</v>
      </c>
      <c r="F32" s="239" t="s">
        <v>360</v>
      </c>
      <c r="G32" s="239" t="s">
        <v>317</v>
      </c>
      <c r="H32" s="239" t="s">
        <v>220</v>
      </c>
      <c r="I32" s="240" t="s">
        <v>373</v>
      </c>
      <c r="J32" s="240" t="s">
        <v>415</v>
      </c>
      <c r="K32" s="241" t="s">
        <v>350</v>
      </c>
      <c r="L32" s="53">
        <v>44</v>
      </c>
      <c r="M32" s="36">
        <v>10.799999999999997</v>
      </c>
      <c r="N32" s="36">
        <v>10.499999999999996</v>
      </c>
      <c r="O32" s="36">
        <v>10.299999999999997</v>
      </c>
      <c r="P32" s="36">
        <v>10.099999999999998</v>
      </c>
      <c r="Q32" s="36">
        <v>9.8999999999999986</v>
      </c>
      <c r="R32" s="350">
        <v>9.6999999999999993</v>
      </c>
      <c r="S32" s="349">
        <v>9.4</v>
      </c>
      <c r="T32" s="325">
        <v>9.4</v>
      </c>
      <c r="U32" s="36">
        <v>9.2000000000000011</v>
      </c>
      <c r="V32" s="36">
        <v>9.1000000000000014</v>
      </c>
      <c r="W32" s="68">
        <v>27</v>
      </c>
      <c r="X32" s="69">
        <v>5</v>
      </c>
      <c r="Y32" s="70">
        <v>8</v>
      </c>
      <c r="Z32" s="189">
        <v>12</v>
      </c>
      <c r="AA32" s="71">
        <v>14</v>
      </c>
      <c r="AB32" s="71">
        <v>17</v>
      </c>
      <c r="AC32" s="71">
        <v>20</v>
      </c>
      <c r="AD32" s="71">
        <v>21</v>
      </c>
      <c r="AE32" s="70">
        <v>24</v>
      </c>
      <c r="AF32" s="70">
        <v>27</v>
      </c>
      <c r="AG32" s="72">
        <v>30</v>
      </c>
      <c r="AH32" s="14">
        <v>27</v>
      </c>
      <c r="AI32" s="15">
        <v>114</v>
      </c>
      <c r="AJ32" s="16">
        <v>129</v>
      </c>
      <c r="AK32" s="17">
        <v>144</v>
      </c>
      <c r="AL32" s="17">
        <v>162</v>
      </c>
      <c r="AM32" s="17">
        <v>164</v>
      </c>
      <c r="AN32" s="17">
        <v>178</v>
      </c>
      <c r="AO32" s="17">
        <v>178</v>
      </c>
      <c r="AP32" s="16">
        <v>183</v>
      </c>
      <c r="AQ32" s="16">
        <v>188</v>
      </c>
      <c r="AR32" s="18">
        <v>193</v>
      </c>
      <c r="AS32" s="90">
        <v>27</v>
      </c>
      <c r="AT32" s="92">
        <v>7</v>
      </c>
      <c r="AU32" s="87">
        <v>10</v>
      </c>
      <c r="AV32" s="89">
        <v>16</v>
      </c>
      <c r="AW32" s="87">
        <v>16</v>
      </c>
      <c r="AX32" s="88">
        <v>18</v>
      </c>
      <c r="AY32" s="88">
        <v>24</v>
      </c>
      <c r="AZ32" s="89">
        <v>24</v>
      </c>
      <c r="BA32" s="89">
        <v>25</v>
      </c>
      <c r="BB32" s="89">
        <v>27</v>
      </c>
      <c r="BC32" s="89">
        <v>27</v>
      </c>
      <c r="BD32" s="98">
        <v>27</v>
      </c>
      <c r="BE32" s="104">
        <v>8</v>
      </c>
      <c r="BF32" s="105">
        <v>8</v>
      </c>
      <c r="BG32" s="102">
        <v>7</v>
      </c>
      <c r="BH32" s="100">
        <v>10</v>
      </c>
      <c r="BI32" s="101">
        <v>12</v>
      </c>
      <c r="BJ32" s="101">
        <v>13</v>
      </c>
      <c r="BK32" s="102">
        <v>13</v>
      </c>
      <c r="BL32" s="102">
        <v>13</v>
      </c>
      <c r="BM32" s="102">
        <v>13</v>
      </c>
      <c r="BN32" s="102">
        <v>13</v>
      </c>
      <c r="BO32" s="275">
        <v>44</v>
      </c>
      <c r="BP32" s="285">
        <v>8.4</v>
      </c>
      <c r="BQ32" s="285">
        <v>8.4</v>
      </c>
      <c r="BR32" s="285">
        <v>8.4</v>
      </c>
      <c r="BS32" s="285">
        <v>8.4</v>
      </c>
      <c r="BT32" s="285">
        <v>8.4</v>
      </c>
      <c r="BU32" s="334">
        <v>8.1</v>
      </c>
      <c r="BV32" s="334">
        <v>7.9</v>
      </c>
      <c r="BW32" s="334">
        <v>7.7</v>
      </c>
      <c r="BX32" s="334">
        <v>7.6</v>
      </c>
      <c r="BY32" s="334">
        <v>7.6</v>
      </c>
      <c r="BZ32" s="281">
        <v>44</v>
      </c>
      <c r="CA32" s="275">
        <v>44</v>
      </c>
      <c r="CB32" s="374"/>
      <c r="CC32" s="356">
        <v>15.3</v>
      </c>
      <c r="CD32" s="357">
        <v>15.3</v>
      </c>
      <c r="CE32" s="53">
        <v>44</v>
      </c>
      <c r="CF32" s="426">
        <v>6.5</v>
      </c>
      <c r="CG32" s="426">
        <v>6.3</v>
      </c>
      <c r="CH32" s="402">
        <v>6.1</v>
      </c>
      <c r="CI32" s="403">
        <v>5.8</v>
      </c>
      <c r="CJ32" s="405">
        <v>5.6</v>
      </c>
      <c r="CK32" s="403">
        <v>5.4</v>
      </c>
      <c r="CL32" s="403">
        <v>5.3</v>
      </c>
      <c r="CM32" s="410">
        <v>5.3</v>
      </c>
      <c r="CN32" s="407">
        <v>5.2</v>
      </c>
      <c r="CO32" s="407">
        <v>5.2</v>
      </c>
    </row>
    <row r="33" spans="1:93" ht="16.5" thickBot="1">
      <c r="A33" s="45">
        <v>43</v>
      </c>
      <c r="B33" s="132">
        <v>3.5187777777777782E-3</v>
      </c>
      <c r="C33" s="133">
        <v>3.4607777777777783E-3</v>
      </c>
      <c r="D33" s="239" t="s">
        <v>265</v>
      </c>
      <c r="E33" s="239" t="s">
        <v>327</v>
      </c>
      <c r="F33" s="239" t="s">
        <v>283</v>
      </c>
      <c r="G33" s="239" t="s">
        <v>394</v>
      </c>
      <c r="H33" s="239" t="s">
        <v>294</v>
      </c>
      <c r="I33" s="240" t="s">
        <v>314</v>
      </c>
      <c r="J33" s="240" t="s">
        <v>218</v>
      </c>
      <c r="K33" s="241" t="s">
        <v>293</v>
      </c>
      <c r="L33" s="53">
        <v>43</v>
      </c>
      <c r="M33" s="36">
        <v>10.799999999999997</v>
      </c>
      <c r="N33" s="36">
        <v>10.499999999999996</v>
      </c>
      <c r="O33" s="36">
        <v>10.299999999999997</v>
      </c>
      <c r="P33" s="36">
        <v>10.099999999999998</v>
      </c>
      <c r="Q33" s="36">
        <v>9.8999999999999986</v>
      </c>
      <c r="R33" s="350">
        <v>9.6999999999999993</v>
      </c>
      <c r="S33" s="349">
        <v>9.5</v>
      </c>
      <c r="T33" s="325">
        <v>9.5</v>
      </c>
      <c r="U33" s="36">
        <v>9.3000000000000007</v>
      </c>
      <c r="V33" s="36">
        <v>9.2000000000000011</v>
      </c>
      <c r="W33" s="68">
        <v>28</v>
      </c>
      <c r="X33" s="69">
        <v>5</v>
      </c>
      <c r="Y33" s="75">
        <v>8</v>
      </c>
      <c r="Z33" s="190">
        <v>12</v>
      </c>
      <c r="AA33" s="76">
        <v>15</v>
      </c>
      <c r="AB33" s="71">
        <v>18</v>
      </c>
      <c r="AC33" s="76">
        <v>21</v>
      </c>
      <c r="AD33" s="76">
        <v>22</v>
      </c>
      <c r="AE33" s="75">
        <v>25</v>
      </c>
      <c r="AF33" s="75">
        <v>28</v>
      </c>
      <c r="AG33" s="77">
        <v>31</v>
      </c>
      <c r="AH33" s="14">
        <v>28</v>
      </c>
      <c r="AI33" s="15">
        <v>116</v>
      </c>
      <c r="AJ33" s="16">
        <v>131</v>
      </c>
      <c r="AK33" s="17">
        <v>146</v>
      </c>
      <c r="AL33" s="17">
        <v>163</v>
      </c>
      <c r="AM33" s="17">
        <v>166</v>
      </c>
      <c r="AN33" s="17">
        <v>180</v>
      </c>
      <c r="AO33" s="17">
        <v>180</v>
      </c>
      <c r="AP33" s="16">
        <v>185</v>
      </c>
      <c r="AQ33" s="16">
        <v>190</v>
      </c>
      <c r="AR33" s="18">
        <v>195</v>
      </c>
      <c r="AS33" s="90">
        <v>28</v>
      </c>
      <c r="AT33" s="93">
        <v>8</v>
      </c>
      <c r="AU33" s="87">
        <v>11</v>
      </c>
      <c r="AV33" s="116">
        <v>16</v>
      </c>
      <c r="AW33" s="87">
        <v>17</v>
      </c>
      <c r="AX33" s="88">
        <v>20</v>
      </c>
      <c r="AY33" s="115">
        <v>24</v>
      </c>
      <c r="AZ33" s="116">
        <v>24</v>
      </c>
      <c r="BA33" s="116">
        <v>25</v>
      </c>
      <c r="BB33" s="116">
        <v>26</v>
      </c>
      <c r="BC33" s="116">
        <v>26</v>
      </c>
      <c r="BD33" s="98">
        <v>28</v>
      </c>
      <c r="BE33" s="106">
        <v>9</v>
      </c>
      <c r="BF33" s="105">
        <v>9</v>
      </c>
      <c r="BG33" s="102">
        <v>7</v>
      </c>
      <c r="BH33" s="100">
        <v>11</v>
      </c>
      <c r="BI33" s="101">
        <v>13</v>
      </c>
      <c r="BJ33" s="118">
        <v>13</v>
      </c>
      <c r="BK33" s="119">
        <v>13</v>
      </c>
      <c r="BL33" s="119">
        <v>13</v>
      </c>
      <c r="BM33" s="119">
        <v>13</v>
      </c>
      <c r="BN33" s="119">
        <v>13</v>
      </c>
      <c r="BO33" s="275">
        <v>43</v>
      </c>
      <c r="BP33" s="285">
        <v>8.4</v>
      </c>
      <c r="BQ33" s="285">
        <v>8.4</v>
      </c>
      <c r="BR33" s="285">
        <v>8.4</v>
      </c>
      <c r="BS33" s="285">
        <v>8.4</v>
      </c>
      <c r="BT33" s="285">
        <v>8.4</v>
      </c>
      <c r="BU33" s="334">
        <v>8.1</v>
      </c>
      <c r="BV33" s="334">
        <v>7.9</v>
      </c>
      <c r="BW33" s="334">
        <v>7.7</v>
      </c>
      <c r="BX33" s="334">
        <v>7.6</v>
      </c>
      <c r="BY33" s="334">
        <v>7.6</v>
      </c>
      <c r="BZ33" s="281">
        <v>43</v>
      </c>
      <c r="CA33" s="275">
        <v>43</v>
      </c>
      <c r="CB33" s="374"/>
      <c r="CC33" s="356">
        <v>15.4</v>
      </c>
      <c r="CD33" s="357">
        <v>15.4</v>
      </c>
      <c r="CE33" s="53">
        <v>43</v>
      </c>
      <c r="CF33" s="426">
        <v>6.5</v>
      </c>
      <c r="CG33" s="426">
        <v>6.3</v>
      </c>
      <c r="CH33" s="402">
        <v>6.1</v>
      </c>
      <c r="CI33" s="403">
        <v>5.8</v>
      </c>
      <c r="CJ33" s="405">
        <v>5.6</v>
      </c>
      <c r="CK33" s="403">
        <v>5.4</v>
      </c>
      <c r="CL33" s="403">
        <v>5.3</v>
      </c>
      <c r="CM33" s="410">
        <v>5.3</v>
      </c>
      <c r="CN33" s="407">
        <v>5.2</v>
      </c>
      <c r="CO33" s="407">
        <v>5.2</v>
      </c>
    </row>
    <row r="34" spans="1:93" ht="16.5" thickBot="1">
      <c r="A34" s="45">
        <v>42</v>
      </c>
      <c r="B34" s="132">
        <v>3.5419259259259258E-3</v>
      </c>
      <c r="C34" s="133">
        <v>3.4839259259259259E-3</v>
      </c>
      <c r="D34" s="239" t="s">
        <v>264</v>
      </c>
      <c r="E34" s="239" t="s">
        <v>382</v>
      </c>
      <c r="F34" s="239" t="s">
        <v>359</v>
      </c>
      <c r="G34" s="239" t="s">
        <v>223</v>
      </c>
      <c r="H34" s="239" t="s">
        <v>221</v>
      </c>
      <c r="I34" s="240" t="s">
        <v>374</v>
      </c>
      <c r="J34" s="240" t="s">
        <v>313</v>
      </c>
      <c r="K34" s="241" t="s">
        <v>371</v>
      </c>
      <c r="L34" s="53">
        <v>42</v>
      </c>
      <c r="M34" s="36">
        <v>10.899999999999999</v>
      </c>
      <c r="N34" s="36">
        <v>10.599999999999998</v>
      </c>
      <c r="O34" s="36">
        <v>10.399999999999999</v>
      </c>
      <c r="P34" s="36">
        <v>10.199999999999999</v>
      </c>
      <c r="Q34" s="36">
        <v>10</v>
      </c>
      <c r="R34" s="350">
        <v>9.8000000000000007</v>
      </c>
      <c r="S34" s="349">
        <v>9.5</v>
      </c>
      <c r="T34" s="325">
        <v>9.5</v>
      </c>
      <c r="U34" s="36">
        <v>9.3000000000000007</v>
      </c>
      <c r="V34" s="36">
        <v>9.2000000000000011</v>
      </c>
      <c r="W34" s="68">
        <v>29</v>
      </c>
      <c r="X34" s="69">
        <v>6</v>
      </c>
      <c r="Y34" s="75">
        <v>9</v>
      </c>
      <c r="Z34" s="190">
        <v>13</v>
      </c>
      <c r="AA34" s="76">
        <v>15</v>
      </c>
      <c r="AB34" s="71">
        <v>18</v>
      </c>
      <c r="AC34" s="76">
        <v>21</v>
      </c>
      <c r="AD34" s="76">
        <v>22</v>
      </c>
      <c r="AE34" s="75">
        <v>25</v>
      </c>
      <c r="AF34" s="75">
        <v>28</v>
      </c>
      <c r="AG34" s="77">
        <v>31</v>
      </c>
      <c r="AH34" s="14">
        <v>29</v>
      </c>
      <c r="AI34" s="15">
        <v>118</v>
      </c>
      <c r="AJ34" s="16">
        <v>133</v>
      </c>
      <c r="AK34" s="17">
        <v>148</v>
      </c>
      <c r="AL34" s="17">
        <v>164</v>
      </c>
      <c r="AM34" s="17">
        <v>168</v>
      </c>
      <c r="AN34" s="17">
        <v>182</v>
      </c>
      <c r="AO34" s="17">
        <v>182</v>
      </c>
      <c r="AP34" s="16">
        <v>187</v>
      </c>
      <c r="AQ34" s="16">
        <v>192</v>
      </c>
      <c r="AR34" s="18">
        <v>197</v>
      </c>
      <c r="AS34" s="90">
        <v>29</v>
      </c>
      <c r="AT34" s="92">
        <v>8</v>
      </c>
      <c r="AU34" s="87">
        <v>11</v>
      </c>
      <c r="AV34" s="116">
        <v>17</v>
      </c>
      <c r="AW34" s="87">
        <v>17</v>
      </c>
      <c r="AX34" s="88">
        <v>19</v>
      </c>
      <c r="AY34" s="115">
        <v>25</v>
      </c>
      <c r="AZ34" s="116">
        <v>25</v>
      </c>
      <c r="BA34" s="116">
        <v>26</v>
      </c>
      <c r="BB34" s="116">
        <v>28</v>
      </c>
      <c r="BC34" s="116">
        <v>28</v>
      </c>
      <c r="BD34" s="98">
        <v>29</v>
      </c>
      <c r="BE34" s="106">
        <v>9</v>
      </c>
      <c r="BF34" s="105">
        <v>9</v>
      </c>
      <c r="BG34" s="102">
        <v>8</v>
      </c>
      <c r="BH34" s="100">
        <v>11</v>
      </c>
      <c r="BI34" s="101">
        <v>13</v>
      </c>
      <c r="BJ34" s="118">
        <v>14</v>
      </c>
      <c r="BK34" s="119">
        <v>14</v>
      </c>
      <c r="BL34" s="119">
        <v>14</v>
      </c>
      <c r="BM34" s="119">
        <v>14</v>
      </c>
      <c r="BN34" s="119">
        <v>14</v>
      </c>
      <c r="BO34" s="275">
        <v>42</v>
      </c>
      <c r="BP34" s="285">
        <v>8.4</v>
      </c>
      <c r="BQ34" s="285">
        <v>8.4</v>
      </c>
      <c r="BR34" s="285">
        <v>8.4</v>
      </c>
      <c r="BS34" s="285">
        <v>8.4</v>
      </c>
      <c r="BT34" s="285">
        <v>8.4</v>
      </c>
      <c r="BU34" s="334">
        <v>8.1</v>
      </c>
      <c r="BV34" s="334">
        <v>7.9</v>
      </c>
      <c r="BW34" s="334">
        <v>7.7</v>
      </c>
      <c r="BX34" s="334">
        <v>7.6</v>
      </c>
      <c r="BY34" s="334">
        <v>7.6</v>
      </c>
      <c r="BZ34" s="281">
        <v>42</v>
      </c>
      <c r="CA34" s="275">
        <v>42</v>
      </c>
      <c r="CB34" s="374"/>
      <c r="CC34" s="356">
        <v>15.4</v>
      </c>
      <c r="CD34" s="357">
        <v>15.4</v>
      </c>
      <c r="CE34" s="53">
        <v>42</v>
      </c>
      <c r="CF34" s="394">
        <v>6.5</v>
      </c>
      <c r="CG34" s="394">
        <v>6.3</v>
      </c>
      <c r="CH34" s="402">
        <v>6.1</v>
      </c>
      <c r="CI34" s="403">
        <v>5.8</v>
      </c>
      <c r="CJ34" s="405">
        <v>5.6</v>
      </c>
      <c r="CK34" s="403">
        <v>5.4</v>
      </c>
      <c r="CL34" s="403">
        <v>5.3</v>
      </c>
      <c r="CM34" s="410">
        <v>5.3</v>
      </c>
      <c r="CN34" s="407">
        <v>5.2</v>
      </c>
      <c r="CO34" s="407">
        <v>5.2</v>
      </c>
    </row>
    <row r="35" spans="1:93" ht="16.5" thickBot="1">
      <c r="A35" s="46">
        <v>41</v>
      </c>
      <c r="B35" s="134">
        <v>3.5650740740740742E-3</v>
      </c>
      <c r="C35" s="135">
        <v>3.5070740740740743E-3</v>
      </c>
      <c r="D35" s="242" t="s">
        <v>263</v>
      </c>
      <c r="E35" s="242" t="s">
        <v>328</v>
      </c>
      <c r="F35" s="242" t="s">
        <v>282</v>
      </c>
      <c r="G35" s="242" t="s">
        <v>318</v>
      </c>
      <c r="H35" s="242" t="s">
        <v>316</v>
      </c>
      <c r="I35" s="243" t="s">
        <v>375</v>
      </c>
      <c r="J35" s="243" t="s">
        <v>219</v>
      </c>
      <c r="K35" s="244" t="s">
        <v>312</v>
      </c>
      <c r="L35" s="54">
        <v>41</v>
      </c>
      <c r="M35" s="37">
        <v>10.899999999999999</v>
      </c>
      <c r="N35" s="37">
        <v>10.599999999999998</v>
      </c>
      <c r="O35" s="37">
        <v>10.399999999999999</v>
      </c>
      <c r="P35" s="37">
        <v>10.199999999999999</v>
      </c>
      <c r="Q35" s="37">
        <v>10</v>
      </c>
      <c r="R35" s="350">
        <v>9.8000000000000007</v>
      </c>
      <c r="S35" s="349">
        <v>9.5</v>
      </c>
      <c r="T35" s="325">
        <v>9.5</v>
      </c>
      <c r="U35" s="37">
        <v>9.3000000000000007</v>
      </c>
      <c r="V35" s="37">
        <v>9.2000000000000011</v>
      </c>
      <c r="W35" s="73">
        <v>30</v>
      </c>
      <c r="X35" s="69">
        <v>6</v>
      </c>
      <c r="Y35" s="75">
        <v>9</v>
      </c>
      <c r="Z35" s="190">
        <v>13</v>
      </c>
      <c r="AA35" s="76">
        <v>16</v>
      </c>
      <c r="AB35" s="81">
        <v>19</v>
      </c>
      <c r="AC35" s="76">
        <v>22</v>
      </c>
      <c r="AD35" s="76">
        <v>23</v>
      </c>
      <c r="AE35" s="75">
        <v>26</v>
      </c>
      <c r="AF35" s="75">
        <v>29</v>
      </c>
      <c r="AG35" s="77">
        <v>32</v>
      </c>
      <c r="AH35" s="19">
        <v>30</v>
      </c>
      <c r="AI35" s="20">
        <v>120</v>
      </c>
      <c r="AJ35" s="21">
        <v>135</v>
      </c>
      <c r="AK35" s="22">
        <v>150</v>
      </c>
      <c r="AL35" s="22">
        <v>165</v>
      </c>
      <c r="AM35" s="22">
        <v>170</v>
      </c>
      <c r="AN35" s="22">
        <v>184</v>
      </c>
      <c r="AO35" s="22">
        <v>184</v>
      </c>
      <c r="AP35" s="21">
        <v>189</v>
      </c>
      <c r="AQ35" s="21">
        <v>194</v>
      </c>
      <c r="AR35" s="23">
        <v>199</v>
      </c>
      <c r="AS35" s="91">
        <v>30</v>
      </c>
      <c r="AT35" s="93">
        <v>9</v>
      </c>
      <c r="AU35" s="87">
        <v>12</v>
      </c>
      <c r="AV35" s="116">
        <v>17</v>
      </c>
      <c r="AW35" s="107">
        <v>18</v>
      </c>
      <c r="AX35" s="115">
        <v>21</v>
      </c>
      <c r="AY35" s="115">
        <v>25</v>
      </c>
      <c r="AZ35" s="116">
        <v>25</v>
      </c>
      <c r="BA35" s="116">
        <v>26</v>
      </c>
      <c r="BB35" s="116">
        <v>27</v>
      </c>
      <c r="BC35" s="116">
        <v>27</v>
      </c>
      <c r="BD35" s="103">
        <v>30</v>
      </c>
      <c r="BE35" s="104">
        <v>9</v>
      </c>
      <c r="BF35" s="105">
        <v>10</v>
      </c>
      <c r="BG35" s="102">
        <v>8</v>
      </c>
      <c r="BH35" s="100">
        <v>11</v>
      </c>
      <c r="BI35" s="101">
        <v>13</v>
      </c>
      <c r="BJ35" s="118">
        <v>14</v>
      </c>
      <c r="BK35" s="119">
        <v>14</v>
      </c>
      <c r="BL35" s="119">
        <v>14</v>
      </c>
      <c r="BM35" s="119">
        <v>14</v>
      </c>
      <c r="BN35" s="119">
        <v>14</v>
      </c>
      <c r="BO35" s="276">
        <v>41</v>
      </c>
      <c r="BP35" s="285">
        <v>8.5</v>
      </c>
      <c r="BQ35" s="285">
        <v>8.5</v>
      </c>
      <c r="BR35" s="285">
        <v>8.5</v>
      </c>
      <c r="BS35" s="285">
        <v>8.5</v>
      </c>
      <c r="BT35" s="285">
        <v>8.5</v>
      </c>
      <c r="BU35" s="334">
        <v>8.1999999999999993</v>
      </c>
      <c r="BV35" s="334">
        <v>8</v>
      </c>
      <c r="BW35" s="334">
        <v>7.8</v>
      </c>
      <c r="BX35" s="334">
        <v>7.7</v>
      </c>
      <c r="BY35" s="334">
        <v>7.7</v>
      </c>
      <c r="BZ35" s="282">
        <v>41</v>
      </c>
      <c r="CA35" s="276">
        <v>41</v>
      </c>
      <c r="CB35" s="374"/>
      <c r="CC35" s="358">
        <v>15.5</v>
      </c>
      <c r="CD35" s="357">
        <v>15.5</v>
      </c>
      <c r="CE35" s="54">
        <v>41</v>
      </c>
      <c r="CF35" s="426">
        <v>6.6</v>
      </c>
      <c r="CG35" s="426">
        <v>6.4</v>
      </c>
      <c r="CH35" s="402">
        <v>6.2</v>
      </c>
      <c r="CI35" s="403">
        <v>5.8</v>
      </c>
      <c r="CJ35" s="405">
        <v>5.6</v>
      </c>
      <c r="CK35" s="403">
        <v>5.4</v>
      </c>
      <c r="CL35" s="403">
        <v>5.3</v>
      </c>
      <c r="CM35" s="410">
        <v>5.3</v>
      </c>
      <c r="CN35" s="407">
        <v>5.2</v>
      </c>
      <c r="CO35" s="407">
        <v>5.2</v>
      </c>
    </row>
    <row r="36" spans="1:93" ht="16.5" thickBot="1">
      <c r="A36" s="47">
        <v>40</v>
      </c>
      <c r="B36" s="136">
        <v>3.5882222222222218E-3</v>
      </c>
      <c r="C36" s="137">
        <v>3.5302222222222219E-3</v>
      </c>
      <c r="D36" s="236" t="s">
        <v>262</v>
      </c>
      <c r="E36" s="236" t="s">
        <v>329</v>
      </c>
      <c r="F36" s="236" t="s">
        <v>358</v>
      </c>
      <c r="G36" s="236" t="s">
        <v>353</v>
      </c>
      <c r="H36" s="236" t="s">
        <v>222</v>
      </c>
      <c r="I36" s="237" t="s">
        <v>315</v>
      </c>
      <c r="J36" s="237" t="s">
        <v>414</v>
      </c>
      <c r="K36" s="238" t="s">
        <v>372</v>
      </c>
      <c r="L36" s="55">
        <v>40</v>
      </c>
      <c r="M36" s="56">
        <v>10.999999999999998</v>
      </c>
      <c r="N36" s="56">
        <v>10.699999999999998</v>
      </c>
      <c r="O36" s="56">
        <v>10.499999999999998</v>
      </c>
      <c r="P36" s="56">
        <v>10.299999999999999</v>
      </c>
      <c r="Q36" s="56">
        <v>10.1</v>
      </c>
      <c r="R36" s="350">
        <v>9.9</v>
      </c>
      <c r="S36" s="349">
        <v>9.6</v>
      </c>
      <c r="T36" s="325">
        <v>9.6</v>
      </c>
      <c r="U36" s="56">
        <v>9.4</v>
      </c>
      <c r="V36" s="56">
        <v>9.3000000000000007</v>
      </c>
      <c r="W36" s="78">
        <v>31</v>
      </c>
      <c r="X36" s="69">
        <v>6</v>
      </c>
      <c r="Y36" s="70">
        <v>9</v>
      </c>
      <c r="Z36" s="189">
        <v>13</v>
      </c>
      <c r="AA36" s="71">
        <v>16</v>
      </c>
      <c r="AB36" s="81">
        <v>19</v>
      </c>
      <c r="AC36" s="71">
        <v>22</v>
      </c>
      <c r="AD36" s="71">
        <v>23</v>
      </c>
      <c r="AE36" s="70">
        <v>26</v>
      </c>
      <c r="AF36" s="70">
        <v>29</v>
      </c>
      <c r="AG36" s="72">
        <v>32</v>
      </c>
      <c r="AH36" s="24">
        <v>31</v>
      </c>
      <c r="AI36" s="25">
        <v>121</v>
      </c>
      <c r="AJ36" s="26">
        <v>136</v>
      </c>
      <c r="AK36" s="27">
        <v>151</v>
      </c>
      <c r="AL36" s="27">
        <v>166</v>
      </c>
      <c r="AM36" s="27">
        <v>172</v>
      </c>
      <c r="AN36" s="27">
        <v>186</v>
      </c>
      <c r="AO36" s="27">
        <v>186</v>
      </c>
      <c r="AP36" s="26">
        <v>191</v>
      </c>
      <c r="AQ36" s="26">
        <v>196</v>
      </c>
      <c r="AR36" s="28">
        <v>201</v>
      </c>
      <c r="AS36" s="84">
        <v>31</v>
      </c>
      <c r="AT36" s="92">
        <v>9</v>
      </c>
      <c r="AU36" s="87">
        <v>12</v>
      </c>
      <c r="AV36" s="89">
        <v>17</v>
      </c>
      <c r="AW36" s="107">
        <v>18</v>
      </c>
      <c r="AX36" s="88">
        <v>20</v>
      </c>
      <c r="AY36" s="88">
        <v>26</v>
      </c>
      <c r="AZ36" s="89">
        <v>26</v>
      </c>
      <c r="BA36" s="89">
        <v>27</v>
      </c>
      <c r="BB36" s="89">
        <v>29</v>
      </c>
      <c r="BC36" s="89">
        <v>29</v>
      </c>
      <c r="BD36" s="97">
        <v>31</v>
      </c>
      <c r="BE36" s="124">
        <v>10</v>
      </c>
      <c r="BF36" s="105">
        <v>10</v>
      </c>
      <c r="BG36" s="102">
        <v>8</v>
      </c>
      <c r="BH36" s="100">
        <v>12</v>
      </c>
      <c r="BI36" s="101">
        <v>14</v>
      </c>
      <c r="BJ36" s="101">
        <v>14</v>
      </c>
      <c r="BK36" s="102">
        <v>14</v>
      </c>
      <c r="BL36" s="102">
        <v>14</v>
      </c>
      <c r="BM36" s="102">
        <v>14</v>
      </c>
      <c r="BN36" s="102">
        <v>14</v>
      </c>
      <c r="BO36" s="274">
        <v>40</v>
      </c>
      <c r="BP36" s="285">
        <v>8.5</v>
      </c>
      <c r="BQ36" s="285">
        <v>8.5</v>
      </c>
      <c r="BR36" s="285">
        <v>8.5</v>
      </c>
      <c r="BS36" s="285">
        <v>8.5</v>
      </c>
      <c r="BT36" s="285">
        <v>8.5</v>
      </c>
      <c r="BU36" s="334">
        <v>8.1999999999999993</v>
      </c>
      <c r="BV36" s="334">
        <v>8</v>
      </c>
      <c r="BW36" s="334">
        <v>7.8</v>
      </c>
      <c r="BX36" s="334">
        <v>7.7</v>
      </c>
      <c r="BY36" s="334">
        <v>7.7</v>
      </c>
      <c r="BZ36" s="280">
        <v>40</v>
      </c>
      <c r="CA36" s="274">
        <v>40</v>
      </c>
      <c r="CB36" s="374"/>
      <c r="CC36" s="358">
        <v>15.5</v>
      </c>
      <c r="CD36" s="357">
        <v>15.5</v>
      </c>
      <c r="CE36" s="55">
        <v>40</v>
      </c>
      <c r="CF36" s="426">
        <v>6.6</v>
      </c>
      <c r="CG36" s="426">
        <v>6.4</v>
      </c>
      <c r="CH36" s="402">
        <v>6.2</v>
      </c>
      <c r="CI36" s="403">
        <v>5.8</v>
      </c>
      <c r="CJ36" s="405">
        <v>5.6</v>
      </c>
      <c r="CK36" s="403">
        <v>5.4</v>
      </c>
      <c r="CL36" s="403">
        <v>5.3</v>
      </c>
      <c r="CM36" s="410">
        <v>5.3</v>
      </c>
      <c r="CN36" s="407">
        <v>5.2</v>
      </c>
      <c r="CO36" s="407">
        <v>5.2</v>
      </c>
    </row>
    <row r="37" spans="1:93" ht="16.5" thickBot="1">
      <c r="A37" s="45">
        <v>39</v>
      </c>
      <c r="B37" s="132">
        <v>3.6113703703703703E-3</v>
      </c>
      <c r="C37" s="133">
        <v>3.5533703703703704E-3</v>
      </c>
      <c r="D37" s="239" t="s">
        <v>261</v>
      </c>
      <c r="E37" s="239" t="s">
        <v>330</v>
      </c>
      <c r="F37" s="239" t="s">
        <v>357</v>
      </c>
      <c r="G37" s="239" t="s">
        <v>319</v>
      </c>
      <c r="H37" s="239" t="s">
        <v>394</v>
      </c>
      <c r="I37" s="240" t="s">
        <v>351</v>
      </c>
      <c r="J37" s="240" t="s">
        <v>220</v>
      </c>
      <c r="K37" s="241" t="s">
        <v>373</v>
      </c>
      <c r="L37" s="53">
        <v>39</v>
      </c>
      <c r="M37" s="36">
        <v>10.999999999999998</v>
      </c>
      <c r="N37" s="36">
        <v>10.699999999999998</v>
      </c>
      <c r="O37" s="36">
        <v>10.499999999999998</v>
      </c>
      <c r="P37" s="36">
        <v>10.299999999999999</v>
      </c>
      <c r="Q37" s="36">
        <v>10.1</v>
      </c>
      <c r="R37" s="350">
        <v>9.9</v>
      </c>
      <c r="S37" s="349">
        <v>9.6</v>
      </c>
      <c r="T37" s="325">
        <v>9.6</v>
      </c>
      <c r="U37" s="36">
        <v>9.4</v>
      </c>
      <c r="V37" s="36">
        <v>9.3000000000000007</v>
      </c>
      <c r="W37" s="68">
        <v>32</v>
      </c>
      <c r="X37" s="69">
        <v>7</v>
      </c>
      <c r="Y37" s="70">
        <v>10</v>
      </c>
      <c r="Z37" s="189">
        <v>14</v>
      </c>
      <c r="AA37" s="71">
        <v>17</v>
      </c>
      <c r="AB37" s="71">
        <v>20</v>
      </c>
      <c r="AC37" s="71">
        <v>23</v>
      </c>
      <c r="AD37" s="71">
        <v>24</v>
      </c>
      <c r="AE37" s="70">
        <v>27</v>
      </c>
      <c r="AF37" s="70">
        <v>30</v>
      </c>
      <c r="AG37" s="72">
        <v>33</v>
      </c>
      <c r="AH37" s="14">
        <v>32</v>
      </c>
      <c r="AI37" s="15">
        <v>122</v>
      </c>
      <c r="AJ37" s="16">
        <v>137</v>
      </c>
      <c r="AK37" s="17">
        <v>152</v>
      </c>
      <c r="AL37" s="17">
        <v>167</v>
      </c>
      <c r="AM37" s="17">
        <v>174</v>
      </c>
      <c r="AN37" s="17">
        <v>188</v>
      </c>
      <c r="AO37" s="17">
        <v>188</v>
      </c>
      <c r="AP37" s="16">
        <v>193</v>
      </c>
      <c r="AQ37" s="16">
        <v>198</v>
      </c>
      <c r="AR37" s="18">
        <v>203</v>
      </c>
      <c r="AS37" s="90">
        <v>32</v>
      </c>
      <c r="AT37" s="126">
        <v>10</v>
      </c>
      <c r="AU37" s="107">
        <v>13</v>
      </c>
      <c r="AV37" s="89">
        <v>18</v>
      </c>
      <c r="AW37" s="87">
        <v>19</v>
      </c>
      <c r="AX37" s="88">
        <v>22</v>
      </c>
      <c r="AY37" s="88">
        <v>26</v>
      </c>
      <c r="AZ37" s="89">
        <v>26</v>
      </c>
      <c r="BA37" s="89">
        <v>27</v>
      </c>
      <c r="BB37" s="89">
        <v>28</v>
      </c>
      <c r="BC37" s="89">
        <v>28</v>
      </c>
      <c r="BD37" s="98">
        <v>32</v>
      </c>
      <c r="BE37" s="128">
        <v>10</v>
      </c>
      <c r="BF37" s="105">
        <v>11</v>
      </c>
      <c r="BG37" s="102">
        <v>9</v>
      </c>
      <c r="BH37" s="100">
        <v>12</v>
      </c>
      <c r="BI37" s="101">
        <v>14</v>
      </c>
      <c r="BJ37" s="101">
        <v>15</v>
      </c>
      <c r="BK37" s="102">
        <v>15</v>
      </c>
      <c r="BL37" s="102">
        <v>15</v>
      </c>
      <c r="BM37" s="102">
        <v>15</v>
      </c>
      <c r="BN37" s="102">
        <v>15</v>
      </c>
      <c r="BO37" s="275">
        <v>39</v>
      </c>
      <c r="BP37" s="285">
        <v>8.5</v>
      </c>
      <c r="BQ37" s="285">
        <v>8.5</v>
      </c>
      <c r="BR37" s="285">
        <v>8.5</v>
      </c>
      <c r="BS37" s="285">
        <v>8.5</v>
      </c>
      <c r="BT37" s="285">
        <v>8.5</v>
      </c>
      <c r="BU37" s="334">
        <v>8.1999999999999993</v>
      </c>
      <c r="BV37" s="334">
        <v>8</v>
      </c>
      <c r="BW37" s="334">
        <v>7.8</v>
      </c>
      <c r="BX37" s="334">
        <v>7.7</v>
      </c>
      <c r="BY37" s="334">
        <v>7.7</v>
      </c>
      <c r="BZ37" s="281">
        <v>39</v>
      </c>
      <c r="CA37" s="275">
        <v>39</v>
      </c>
      <c r="CB37" s="374"/>
      <c r="CC37" s="359">
        <v>15.6</v>
      </c>
      <c r="CD37" s="357">
        <v>15.5</v>
      </c>
      <c r="CE37" s="53">
        <v>39</v>
      </c>
      <c r="CF37" s="426">
        <v>6.6</v>
      </c>
      <c r="CG37" s="426">
        <v>6.4</v>
      </c>
      <c r="CH37" s="402">
        <v>6.2</v>
      </c>
      <c r="CI37" s="403">
        <v>5.9</v>
      </c>
      <c r="CJ37" s="405">
        <v>5.7</v>
      </c>
      <c r="CK37" s="403">
        <v>5.5</v>
      </c>
      <c r="CL37" s="403">
        <v>5.4</v>
      </c>
      <c r="CM37" s="410">
        <v>5.4</v>
      </c>
      <c r="CN37" s="407">
        <v>5.3</v>
      </c>
      <c r="CO37" s="407">
        <v>5.3</v>
      </c>
    </row>
    <row r="38" spans="1:93" ht="16.5" thickBot="1">
      <c r="A38" s="45">
        <v>38</v>
      </c>
      <c r="B38" s="132">
        <v>3.6345185185185183E-3</v>
      </c>
      <c r="C38" s="133">
        <v>3.5765185185185184E-3</v>
      </c>
      <c r="D38" s="239" t="s">
        <v>260</v>
      </c>
      <c r="E38" s="239" t="s">
        <v>331</v>
      </c>
      <c r="F38" s="239" t="s">
        <v>280</v>
      </c>
      <c r="G38" s="239" t="s">
        <v>284</v>
      </c>
      <c r="H38" s="239" t="s">
        <v>318</v>
      </c>
      <c r="I38" s="240" t="s">
        <v>352</v>
      </c>
      <c r="J38" s="240" t="s">
        <v>294</v>
      </c>
      <c r="K38" s="241" t="s">
        <v>314</v>
      </c>
      <c r="L38" s="53">
        <v>38</v>
      </c>
      <c r="M38" s="36">
        <v>11.099999999999998</v>
      </c>
      <c r="N38" s="36">
        <v>10.799999999999997</v>
      </c>
      <c r="O38" s="36">
        <v>10.599999999999998</v>
      </c>
      <c r="P38" s="36">
        <v>10.399999999999999</v>
      </c>
      <c r="Q38" s="36">
        <v>10.199999999999999</v>
      </c>
      <c r="R38" s="350">
        <v>10</v>
      </c>
      <c r="S38" s="349">
        <v>9.6999999999999993</v>
      </c>
      <c r="T38" s="325">
        <v>9.6999999999999993</v>
      </c>
      <c r="U38" s="36">
        <v>9.5</v>
      </c>
      <c r="V38" s="36">
        <v>9.4</v>
      </c>
      <c r="W38" s="68">
        <v>33</v>
      </c>
      <c r="X38" s="69">
        <v>7</v>
      </c>
      <c r="Y38" s="70">
        <v>10</v>
      </c>
      <c r="Z38" s="189">
        <v>14</v>
      </c>
      <c r="AA38" s="71">
        <v>17</v>
      </c>
      <c r="AB38" s="71">
        <v>20</v>
      </c>
      <c r="AC38" s="71">
        <v>23</v>
      </c>
      <c r="AD38" s="71">
        <v>24</v>
      </c>
      <c r="AE38" s="70">
        <v>27</v>
      </c>
      <c r="AF38" s="70">
        <v>30</v>
      </c>
      <c r="AG38" s="72">
        <v>33</v>
      </c>
      <c r="AH38" s="14">
        <v>33</v>
      </c>
      <c r="AI38" s="15">
        <v>123</v>
      </c>
      <c r="AJ38" s="16">
        <v>138</v>
      </c>
      <c r="AK38" s="17">
        <v>153</v>
      </c>
      <c r="AL38" s="17">
        <v>168</v>
      </c>
      <c r="AM38" s="17">
        <v>176</v>
      </c>
      <c r="AN38" s="17">
        <v>190</v>
      </c>
      <c r="AO38" s="17">
        <v>190</v>
      </c>
      <c r="AP38" s="16">
        <v>195</v>
      </c>
      <c r="AQ38" s="16">
        <v>200</v>
      </c>
      <c r="AR38" s="18">
        <v>205</v>
      </c>
      <c r="AS38" s="90">
        <v>33</v>
      </c>
      <c r="AT38" s="123">
        <v>10</v>
      </c>
      <c r="AU38" s="107">
        <v>13</v>
      </c>
      <c r="AV38" s="89">
        <v>18</v>
      </c>
      <c r="AW38" s="87">
        <v>19</v>
      </c>
      <c r="AX38" s="88">
        <v>21</v>
      </c>
      <c r="AY38" s="88">
        <v>27</v>
      </c>
      <c r="AZ38" s="89">
        <v>27</v>
      </c>
      <c r="BA38" s="89">
        <v>28</v>
      </c>
      <c r="BB38" s="89">
        <v>30</v>
      </c>
      <c r="BC38" s="89">
        <v>30</v>
      </c>
      <c r="BD38" s="98">
        <v>33</v>
      </c>
      <c r="BE38" s="104">
        <v>10</v>
      </c>
      <c r="BF38" s="105">
        <v>11</v>
      </c>
      <c r="BG38" s="102">
        <v>9</v>
      </c>
      <c r="BH38" s="100">
        <v>12</v>
      </c>
      <c r="BI38" s="101">
        <v>14</v>
      </c>
      <c r="BJ38" s="101">
        <v>15</v>
      </c>
      <c r="BK38" s="102">
        <v>15</v>
      </c>
      <c r="BL38" s="102">
        <v>15</v>
      </c>
      <c r="BM38" s="102">
        <v>15</v>
      </c>
      <c r="BN38" s="102">
        <v>15</v>
      </c>
      <c r="BO38" s="275">
        <v>38</v>
      </c>
      <c r="BP38" s="285">
        <v>8.6</v>
      </c>
      <c r="BQ38" s="285">
        <v>8.6</v>
      </c>
      <c r="BR38" s="285">
        <v>8.6</v>
      </c>
      <c r="BS38" s="285">
        <v>8.6</v>
      </c>
      <c r="BT38" s="285">
        <v>8.6</v>
      </c>
      <c r="BU38" s="334">
        <v>8.3000000000000007</v>
      </c>
      <c r="BV38" s="334">
        <v>8.1</v>
      </c>
      <c r="BW38" s="334">
        <v>7.8</v>
      </c>
      <c r="BX38" s="334">
        <v>7.7</v>
      </c>
      <c r="BY38" s="334">
        <v>7.7</v>
      </c>
      <c r="BZ38" s="281">
        <v>38</v>
      </c>
      <c r="CA38" s="275">
        <v>38</v>
      </c>
      <c r="CB38" s="374"/>
      <c r="CC38" s="359">
        <v>15.6</v>
      </c>
      <c r="CD38" s="357">
        <v>15.6</v>
      </c>
      <c r="CE38" s="53">
        <v>38</v>
      </c>
      <c r="CF38" s="394">
        <v>6.6</v>
      </c>
      <c r="CG38" s="394">
        <v>6.4</v>
      </c>
      <c r="CH38" s="402">
        <v>6.2</v>
      </c>
      <c r="CI38" s="403">
        <v>5.9</v>
      </c>
      <c r="CJ38" s="405">
        <v>5.7</v>
      </c>
      <c r="CK38" s="403">
        <v>5.5</v>
      </c>
      <c r="CL38" s="403">
        <v>5.4</v>
      </c>
      <c r="CM38" s="410">
        <v>5.4</v>
      </c>
      <c r="CN38" s="407">
        <v>5.3</v>
      </c>
      <c r="CO38" s="407">
        <v>5.3</v>
      </c>
    </row>
    <row r="39" spans="1:93" ht="16.5" thickBot="1">
      <c r="A39" s="45">
        <v>37</v>
      </c>
      <c r="B39" s="132">
        <v>3.6576666666666663E-3</v>
      </c>
      <c r="C39" s="133">
        <v>3.5996666666666664E-3</v>
      </c>
      <c r="D39" s="239" t="s">
        <v>259</v>
      </c>
      <c r="E39" s="239" t="s">
        <v>271</v>
      </c>
      <c r="F39" s="239" t="s">
        <v>279</v>
      </c>
      <c r="G39" s="239" t="s">
        <v>360</v>
      </c>
      <c r="H39" s="239" t="s">
        <v>285</v>
      </c>
      <c r="I39" s="240" t="s">
        <v>317</v>
      </c>
      <c r="J39" s="240" t="s">
        <v>221</v>
      </c>
      <c r="K39" s="241" t="s">
        <v>374</v>
      </c>
      <c r="L39" s="53">
        <v>37</v>
      </c>
      <c r="M39" s="36">
        <v>11.099999999999998</v>
      </c>
      <c r="N39" s="36">
        <v>10.799999999999997</v>
      </c>
      <c r="O39" s="36">
        <v>10.599999999999998</v>
      </c>
      <c r="P39" s="36">
        <v>10.399999999999999</v>
      </c>
      <c r="Q39" s="36">
        <v>10.199999999999999</v>
      </c>
      <c r="R39" s="350">
        <v>10</v>
      </c>
      <c r="S39" s="349">
        <v>9.6999999999999993</v>
      </c>
      <c r="T39" s="325">
        <v>9.6999999999999993</v>
      </c>
      <c r="U39" s="36">
        <v>9.5</v>
      </c>
      <c r="V39" s="36">
        <v>9.4</v>
      </c>
      <c r="W39" s="68">
        <v>34</v>
      </c>
      <c r="X39" s="69">
        <v>7</v>
      </c>
      <c r="Y39" s="70">
        <v>10</v>
      </c>
      <c r="Z39" s="189">
        <v>14</v>
      </c>
      <c r="AA39" s="71">
        <v>18</v>
      </c>
      <c r="AB39" s="71">
        <v>21</v>
      </c>
      <c r="AC39" s="71">
        <v>24</v>
      </c>
      <c r="AD39" s="71">
        <v>25</v>
      </c>
      <c r="AE39" s="70">
        <v>28</v>
      </c>
      <c r="AF39" s="70">
        <v>31</v>
      </c>
      <c r="AG39" s="72">
        <v>34</v>
      </c>
      <c r="AH39" s="14">
        <v>34</v>
      </c>
      <c r="AI39" s="15">
        <v>124</v>
      </c>
      <c r="AJ39" s="16">
        <v>139</v>
      </c>
      <c r="AK39" s="17">
        <v>154</v>
      </c>
      <c r="AL39" s="17">
        <v>169</v>
      </c>
      <c r="AM39" s="17">
        <v>178</v>
      </c>
      <c r="AN39" s="17">
        <v>192</v>
      </c>
      <c r="AO39" s="17">
        <v>192</v>
      </c>
      <c r="AP39" s="16">
        <v>197</v>
      </c>
      <c r="AQ39" s="16">
        <v>202</v>
      </c>
      <c r="AR39" s="18">
        <v>207</v>
      </c>
      <c r="AS39" s="90">
        <v>34</v>
      </c>
      <c r="AT39" s="126">
        <v>11</v>
      </c>
      <c r="AU39" s="107">
        <v>14</v>
      </c>
      <c r="AV39" s="89">
        <v>18</v>
      </c>
      <c r="AW39" s="87">
        <v>20</v>
      </c>
      <c r="AX39" s="88">
        <v>23</v>
      </c>
      <c r="AY39" s="88">
        <v>27</v>
      </c>
      <c r="AZ39" s="89">
        <v>27</v>
      </c>
      <c r="BA39" s="89">
        <v>28</v>
      </c>
      <c r="BB39" s="89">
        <v>29</v>
      </c>
      <c r="BC39" s="89">
        <v>29</v>
      </c>
      <c r="BD39" s="98">
        <v>34</v>
      </c>
      <c r="BE39" s="106">
        <v>11</v>
      </c>
      <c r="BF39" s="105">
        <v>12</v>
      </c>
      <c r="BG39" s="102">
        <v>9</v>
      </c>
      <c r="BH39" s="100">
        <v>13</v>
      </c>
      <c r="BI39" s="101">
        <v>15</v>
      </c>
      <c r="BJ39" s="101">
        <v>15</v>
      </c>
      <c r="BK39" s="102">
        <v>15</v>
      </c>
      <c r="BL39" s="102">
        <v>15</v>
      </c>
      <c r="BM39" s="102">
        <v>15</v>
      </c>
      <c r="BN39" s="102">
        <v>15</v>
      </c>
      <c r="BO39" s="275">
        <v>37</v>
      </c>
      <c r="BP39" s="285">
        <v>8.6</v>
      </c>
      <c r="BQ39" s="285">
        <v>8.6</v>
      </c>
      <c r="BR39" s="285">
        <v>8.6</v>
      </c>
      <c r="BS39" s="285">
        <v>8.6</v>
      </c>
      <c r="BT39" s="285">
        <v>8.6</v>
      </c>
      <c r="BU39" s="334">
        <v>8.3000000000000007</v>
      </c>
      <c r="BV39" s="334">
        <v>8.1</v>
      </c>
      <c r="BW39" s="334">
        <v>7.9</v>
      </c>
      <c r="BX39" s="334">
        <v>7.8</v>
      </c>
      <c r="BY39" s="334">
        <v>7.8</v>
      </c>
      <c r="BZ39" s="281">
        <v>37</v>
      </c>
      <c r="CA39" s="275">
        <v>37</v>
      </c>
      <c r="CB39" s="374"/>
      <c r="CC39" s="359">
        <v>15.7</v>
      </c>
      <c r="CD39" s="357">
        <v>15.7</v>
      </c>
      <c r="CE39" s="53">
        <v>37</v>
      </c>
      <c r="CF39" s="426">
        <v>6.7</v>
      </c>
      <c r="CG39" s="426">
        <v>6.5</v>
      </c>
      <c r="CH39" s="402">
        <v>6.3</v>
      </c>
      <c r="CI39" s="403">
        <v>5.9</v>
      </c>
      <c r="CJ39" s="405">
        <v>5.7</v>
      </c>
      <c r="CK39" s="403">
        <v>5.5</v>
      </c>
      <c r="CL39" s="403">
        <v>5.4</v>
      </c>
      <c r="CM39" s="410">
        <v>5.4</v>
      </c>
      <c r="CN39" s="407">
        <v>5.3</v>
      </c>
      <c r="CO39" s="407">
        <v>5.3</v>
      </c>
    </row>
    <row r="40" spans="1:93" ht="16.5" thickBot="1">
      <c r="A40" s="45">
        <v>36</v>
      </c>
      <c r="B40" s="132">
        <v>3.6808148148148151E-3</v>
      </c>
      <c r="C40" s="133">
        <v>3.6228148148148153E-3</v>
      </c>
      <c r="D40" s="239" t="s">
        <v>258</v>
      </c>
      <c r="E40" s="239" t="s">
        <v>269</v>
      </c>
      <c r="F40" s="239" t="s">
        <v>278</v>
      </c>
      <c r="G40" s="239" t="s">
        <v>359</v>
      </c>
      <c r="H40" s="239" t="s">
        <v>354</v>
      </c>
      <c r="I40" s="240" t="s">
        <v>223</v>
      </c>
      <c r="J40" s="240" t="s">
        <v>316</v>
      </c>
      <c r="K40" s="241" t="s">
        <v>375</v>
      </c>
      <c r="L40" s="53">
        <v>36</v>
      </c>
      <c r="M40" s="36">
        <v>11.199999999999998</v>
      </c>
      <c r="N40" s="36">
        <v>10.899999999999997</v>
      </c>
      <c r="O40" s="36">
        <v>10.699999999999998</v>
      </c>
      <c r="P40" s="36">
        <v>10.499999999999998</v>
      </c>
      <c r="Q40" s="36">
        <v>10.299999999999999</v>
      </c>
      <c r="R40" s="350">
        <v>10.1</v>
      </c>
      <c r="S40" s="349">
        <v>9.8000000000000007</v>
      </c>
      <c r="T40" s="325">
        <v>9.8000000000000007</v>
      </c>
      <c r="U40" s="36">
        <v>9.6000000000000014</v>
      </c>
      <c r="V40" s="36">
        <v>9.5000000000000018</v>
      </c>
      <c r="W40" s="68">
        <v>35</v>
      </c>
      <c r="X40" s="64">
        <v>8</v>
      </c>
      <c r="Y40" s="70">
        <v>11</v>
      </c>
      <c r="Z40" s="189">
        <v>15</v>
      </c>
      <c r="AA40" s="71">
        <v>18</v>
      </c>
      <c r="AB40" s="71">
        <v>21</v>
      </c>
      <c r="AC40" s="71">
        <v>24</v>
      </c>
      <c r="AD40" s="71">
        <v>25</v>
      </c>
      <c r="AE40" s="70">
        <v>28</v>
      </c>
      <c r="AF40" s="70">
        <v>31</v>
      </c>
      <c r="AG40" s="72">
        <v>34</v>
      </c>
      <c r="AH40" s="14">
        <v>35</v>
      </c>
      <c r="AI40" s="15">
        <v>125</v>
      </c>
      <c r="AJ40" s="16">
        <v>140</v>
      </c>
      <c r="AK40" s="17">
        <v>155</v>
      </c>
      <c r="AL40" s="17">
        <v>170</v>
      </c>
      <c r="AM40" s="17">
        <v>180</v>
      </c>
      <c r="AN40" s="17">
        <v>194</v>
      </c>
      <c r="AO40" s="17">
        <v>194</v>
      </c>
      <c r="AP40" s="16">
        <v>199</v>
      </c>
      <c r="AQ40" s="16">
        <v>204</v>
      </c>
      <c r="AR40" s="18">
        <v>209</v>
      </c>
      <c r="AS40" s="90">
        <v>35</v>
      </c>
      <c r="AT40" s="92">
        <v>11</v>
      </c>
      <c r="AU40" s="87">
        <v>14</v>
      </c>
      <c r="AV40" s="89">
        <v>19</v>
      </c>
      <c r="AW40" s="87">
        <v>20</v>
      </c>
      <c r="AX40" s="88">
        <v>22</v>
      </c>
      <c r="AY40" s="88">
        <v>28</v>
      </c>
      <c r="AZ40" s="89">
        <v>28</v>
      </c>
      <c r="BA40" s="89">
        <v>29</v>
      </c>
      <c r="BB40" s="89">
        <v>31</v>
      </c>
      <c r="BC40" s="89">
        <v>31</v>
      </c>
      <c r="BD40" s="98">
        <v>35</v>
      </c>
      <c r="BE40" s="106">
        <v>11</v>
      </c>
      <c r="BF40" s="105">
        <v>12</v>
      </c>
      <c r="BG40" s="102">
        <v>10</v>
      </c>
      <c r="BH40" s="100">
        <v>13</v>
      </c>
      <c r="BI40" s="101">
        <v>15</v>
      </c>
      <c r="BJ40" s="101">
        <v>16</v>
      </c>
      <c r="BK40" s="102">
        <v>16</v>
      </c>
      <c r="BL40" s="102">
        <v>16</v>
      </c>
      <c r="BM40" s="102">
        <v>16</v>
      </c>
      <c r="BN40" s="102">
        <v>16</v>
      </c>
      <c r="BO40" s="275">
        <v>36</v>
      </c>
      <c r="BP40" s="285">
        <v>8.6</v>
      </c>
      <c r="BQ40" s="285">
        <v>8.6</v>
      </c>
      <c r="BR40" s="285">
        <v>8.6</v>
      </c>
      <c r="BS40" s="285">
        <v>8.6</v>
      </c>
      <c r="BT40" s="285">
        <v>8.6</v>
      </c>
      <c r="BU40" s="334">
        <v>8.3000000000000007</v>
      </c>
      <c r="BV40" s="334">
        <v>8.1</v>
      </c>
      <c r="BW40" s="334">
        <v>7.9</v>
      </c>
      <c r="BX40" s="334">
        <v>7.8</v>
      </c>
      <c r="BY40" s="334">
        <v>7.8</v>
      </c>
      <c r="BZ40" s="281">
        <v>36</v>
      </c>
      <c r="CA40" s="275">
        <v>36</v>
      </c>
      <c r="CB40" s="374"/>
      <c r="CC40" s="359">
        <v>15.8</v>
      </c>
      <c r="CD40" s="357">
        <v>15.8</v>
      </c>
      <c r="CE40" s="53">
        <v>36</v>
      </c>
      <c r="CF40" s="426">
        <v>6.7</v>
      </c>
      <c r="CG40" s="426">
        <v>6.5</v>
      </c>
      <c r="CH40" s="402">
        <v>6.3</v>
      </c>
      <c r="CI40" s="403">
        <v>5.9</v>
      </c>
      <c r="CJ40" s="405">
        <v>5.7</v>
      </c>
      <c r="CK40" s="403">
        <v>5.5</v>
      </c>
      <c r="CL40" s="403">
        <v>5.4</v>
      </c>
      <c r="CM40" s="410">
        <v>5.4</v>
      </c>
      <c r="CN40" s="407">
        <v>5.3</v>
      </c>
      <c r="CO40" s="407">
        <v>5.3</v>
      </c>
    </row>
    <row r="41" spans="1:93" ht="16.5" thickBot="1">
      <c r="A41" s="45">
        <v>35</v>
      </c>
      <c r="B41" s="132">
        <v>3.7039629629629627E-3</v>
      </c>
      <c r="C41" s="133">
        <v>3.6459629629629628E-3</v>
      </c>
      <c r="D41" s="239" t="s">
        <v>257</v>
      </c>
      <c r="E41" s="239" t="s">
        <v>267</v>
      </c>
      <c r="F41" s="239" t="s">
        <v>277</v>
      </c>
      <c r="G41" s="239" t="s">
        <v>282</v>
      </c>
      <c r="H41" s="239" t="s">
        <v>320</v>
      </c>
      <c r="I41" s="240" t="s">
        <v>353</v>
      </c>
      <c r="J41" s="240" t="s">
        <v>222</v>
      </c>
      <c r="K41" s="241" t="s">
        <v>315</v>
      </c>
      <c r="L41" s="53">
        <v>35</v>
      </c>
      <c r="M41" s="36">
        <v>11.199999999999998</v>
      </c>
      <c r="N41" s="36">
        <v>10.899999999999997</v>
      </c>
      <c r="O41" s="36">
        <v>10.699999999999998</v>
      </c>
      <c r="P41" s="36">
        <v>10.499999999999998</v>
      </c>
      <c r="Q41" s="36">
        <v>10.299999999999999</v>
      </c>
      <c r="R41" s="350">
        <v>10.1</v>
      </c>
      <c r="S41" s="349">
        <v>9.8000000000000007</v>
      </c>
      <c r="T41" s="325">
        <v>9.8000000000000007</v>
      </c>
      <c r="U41" s="36">
        <v>9.6000000000000014</v>
      </c>
      <c r="V41" s="36">
        <v>9.5000000000000018</v>
      </c>
      <c r="W41" s="68">
        <v>36</v>
      </c>
      <c r="X41" s="64">
        <v>8</v>
      </c>
      <c r="Y41" s="70">
        <v>11</v>
      </c>
      <c r="Z41" s="189">
        <v>15</v>
      </c>
      <c r="AA41" s="71">
        <v>19</v>
      </c>
      <c r="AB41" s="71">
        <v>22</v>
      </c>
      <c r="AC41" s="71">
        <v>25</v>
      </c>
      <c r="AD41" s="71">
        <v>26</v>
      </c>
      <c r="AE41" s="70">
        <v>29</v>
      </c>
      <c r="AF41" s="70">
        <v>32</v>
      </c>
      <c r="AG41" s="72">
        <v>35</v>
      </c>
      <c r="AH41" s="14">
        <v>36</v>
      </c>
      <c r="AI41" s="15">
        <v>126</v>
      </c>
      <c r="AJ41" s="16">
        <v>141</v>
      </c>
      <c r="AK41" s="17">
        <v>156</v>
      </c>
      <c r="AL41" s="17">
        <v>171</v>
      </c>
      <c r="AM41" s="17">
        <v>182</v>
      </c>
      <c r="AN41" s="17">
        <v>196</v>
      </c>
      <c r="AO41" s="17">
        <v>196</v>
      </c>
      <c r="AP41" s="16">
        <v>201</v>
      </c>
      <c r="AQ41" s="16">
        <v>206</v>
      </c>
      <c r="AR41" s="18">
        <v>211</v>
      </c>
      <c r="AS41" s="90">
        <v>36</v>
      </c>
      <c r="AT41" s="93">
        <v>12</v>
      </c>
      <c r="AU41" s="87">
        <v>15</v>
      </c>
      <c r="AV41" s="89">
        <v>19</v>
      </c>
      <c r="AW41" s="87">
        <v>21</v>
      </c>
      <c r="AX41" s="88">
        <v>24</v>
      </c>
      <c r="AY41" s="88">
        <v>28</v>
      </c>
      <c r="AZ41" s="89">
        <v>28</v>
      </c>
      <c r="BA41" s="89">
        <v>29</v>
      </c>
      <c r="BB41" s="89">
        <v>31</v>
      </c>
      <c r="BC41" s="89">
        <v>31</v>
      </c>
      <c r="BD41" s="98">
        <v>36</v>
      </c>
      <c r="BE41" s="104">
        <v>11</v>
      </c>
      <c r="BF41" s="105">
        <v>13</v>
      </c>
      <c r="BG41" s="102">
        <v>10</v>
      </c>
      <c r="BH41" s="100">
        <v>13</v>
      </c>
      <c r="BI41" s="101">
        <v>15</v>
      </c>
      <c r="BJ41" s="101">
        <v>16</v>
      </c>
      <c r="BK41" s="102">
        <v>16</v>
      </c>
      <c r="BL41" s="102">
        <v>16</v>
      </c>
      <c r="BM41" s="102">
        <v>16</v>
      </c>
      <c r="BN41" s="102">
        <v>16</v>
      </c>
      <c r="BO41" s="275">
        <v>35</v>
      </c>
      <c r="BP41" s="285">
        <v>8.6999999999999993</v>
      </c>
      <c r="BQ41" s="285">
        <v>8.6999999999999993</v>
      </c>
      <c r="BR41" s="285">
        <v>8.6999999999999993</v>
      </c>
      <c r="BS41" s="285">
        <v>8.6999999999999993</v>
      </c>
      <c r="BT41" s="285">
        <v>8.6999999999999993</v>
      </c>
      <c r="BU41" s="334">
        <v>8.4</v>
      </c>
      <c r="BV41" s="334">
        <v>8.1999999999999993</v>
      </c>
      <c r="BW41" s="334">
        <v>7.9</v>
      </c>
      <c r="BX41" s="334">
        <v>7.8</v>
      </c>
      <c r="BY41" s="334">
        <v>7.8</v>
      </c>
      <c r="BZ41" s="281">
        <v>35</v>
      </c>
      <c r="CA41" s="275">
        <v>35</v>
      </c>
      <c r="CB41" s="374"/>
      <c r="CC41" s="359">
        <v>15.9</v>
      </c>
      <c r="CD41" s="357">
        <v>15.9</v>
      </c>
      <c r="CE41" s="53">
        <v>35</v>
      </c>
      <c r="CF41" s="394">
        <v>6.7</v>
      </c>
      <c r="CG41" s="394">
        <v>6.5</v>
      </c>
      <c r="CH41" s="402">
        <v>6.3</v>
      </c>
      <c r="CI41" s="403">
        <v>5.9</v>
      </c>
      <c r="CJ41" s="405">
        <v>5.7</v>
      </c>
      <c r="CK41" s="403">
        <v>5.6</v>
      </c>
      <c r="CL41" s="403">
        <v>5.4</v>
      </c>
      <c r="CM41" s="410">
        <v>5.5</v>
      </c>
      <c r="CN41" s="407">
        <v>5.3</v>
      </c>
      <c r="CO41" s="407">
        <v>5.3</v>
      </c>
    </row>
    <row r="42" spans="1:93" ht="16.5" thickBot="1">
      <c r="A42" s="45">
        <v>34</v>
      </c>
      <c r="B42" s="132">
        <v>3.7386851851851852E-3</v>
      </c>
      <c r="C42" s="133">
        <v>3.6806851851851853E-3</v>
      </c>
      <c r="D42" s="239" t="s">
        <v>256</v>
      </c>
      <c r="E42" s="239" t="s">
        <v>332</v>
      </c>
      <c r="F42" s="239" t="s">
        <v>328</v>
      </c>
      <c r="G42" s="239" t="s">
        <v>281</v>
      </c>
      <c r="H42" s="239" t="s">
        <v>359</v>
      </c>
      <c r="I42" s="240" t="s">
        <v>354</v>
      </c>
      <c r="J42" s="240" t="s">
        <v>223</v>
      </c>
      <c r="K42" s="241" t="s">
        <v>316</v>
      </c>
      <c r="L42" s="53">
        <v>34</v>
      </c>
      <c r="M42" s="36">
        <v>11.299999999999997</v>
      </c>
      <c r="N42" s="36">
        <v>10.999999999999996</v>
      </c>
      <c r="O42" s="36">
        <v>10.799999999999997</v>
      </c>
      <c r="P42" s="36">
        <v>10.599999999999998</v>
      </c>
      <c r="Q42" s="36">
        <v>10.399999999999999</v>
      </c>
      <c r="R42" s="350">
        <v>10.199999999999999</v>
      </c>
      <c r="S42" s="349">
        <v>9.9</v>
      </c>
      <c r="T42" s="325">
        <v>9.9</v>
      </c>
      <c r="U42" s="36">
        <v>9.7000000000000011</v>
      </c>
      <c r="V42" s="36">
        <v>9.6000000000000014</v>
      </c>
      <c r="W42" s="68">
        <v>37</v>
      </c>
      <c r="X42" s="69">
        <v>8</v>
      </c>
      <c r="Y42" s="70">
        <v>11</v>
      </c>
      <c r="Z42" s="189">
        <v>15</v>
      </c>
      <c r="AA42" s="71">
        <v>19</v>
      </c>
      <c r="AB42" s="71">
        <v>22</v>
      </c>
      <c r="AC42" s="71">
        <v>25</v>
      </c>
      <c r="AD42" s="71">
        <v>26</v>
      </c>
      <c r="AE42" s="70">
        <v>29</v>
      </c>
      <c r="AF42" s="70">
        <v>32</v>
      </c>
      <c r="AG42" s="72">
        <v>35</v>
      </c>
      <c r="AH42" s="14">
        <v>37</v>
      </c>
      <c r="AI42" s="15">
        <v>127</v>
      </c>
      <c r="AJ42" s="16">
        <v>142</v>
      </c>
      <c r="AK42" s="17">
        <v>157</v>
      </c>
      <c r="AL42" s="17">
        <v>172</v>
      </c>
      <c r="AM42" s="17">
        <v>184</v>
      </c>
      <c r="AN42" s="17">
        <v>197</v>
      </c>
      <c r="AO42" s="17">
        <v>197</v>
      </c>
      <c r="AP42" s="16">
        <v>202</v>
      </c>
      <c r="AQ42" s="16">
        <v>207</v>
      </c>
      <c r="AR42" s="18">
        <v>212</v>
      </c>
      <c r="AS42" s="90">
        <v>37</v>
      </c>
      <c r="AT42" s="92">
        <v>12</v>
      </c>
      <c r="AU42" s="87">
        <v>15</v>
      </c>
      <c r="AV42" s="89">
        <v>19</v>
      </c>
      <c r="AW42" s="87">
        <v>21</v>
      </c>
      <c r="AX42" s="88">
        <v>23</v>
      </c>
      <c r="AY42" s="88">
        <v>28</v>
      </c>
      <c r="AZ42" s="89">
        <v>28</v>
      </c>
      <c r="BA42" s="89">
        <v>29</v>
      </c>
      <c r="BB42" s="89">
        <v>30</v>
      </c>
      <c r="BC42" s="89">
        <v>30</v>
      </c>
      <c r="BD42" s="98">
        <v>37</v>
      </c>
      <c r="BE42" s="106">
        <v>12</v>
      </c>
      <c r="BF42" s="122">
        <v>13</v>
      </c>
      <c r="BG42" s="102">
        <v>10</v>
      </c>
      <c r="BH42" s="100">
        <v>13</v>
      </c>
      <c r="BI42" s="101">
        <v>15</v>
      </c>
      <c r="BJ42" s="101">
        <v>16</v>
      </c>
      <c r="BK42" s="102">
        <v>16</v>
      </c>
      <c r="BL42" s="102">
        <v>16</v>
      </c>
      <c r="BM42" s="102">
        <v>16</v>
      </c>
      <c r="BN42" s="102">
        <v>16</v>
      </c>
      <c r="BO42" s="275">
        <v>34</v>
      </c>
      <c r="BP42" s="285">
        <v>8.6999999999999993</v>
      </c>
      <c r="BQ42" s="285">
        <v>8.6999999999999993</v>
      </c>
      <c r="BR42" s="285">
        <v>8.6999999999999993</v>
      </c>
      <c r="BS42" s="285">
        <v>8.6999999999999993</v>
      </c>
      <c r="BT42" s="285">
        <v>8.6999999999999993</v>
      </c>
      <c r="BU42" s="334">
        <v>8.4</v>
      </c>
      <c r="BV42" s="334">
        <v>8.1999999999999993</v>
      </c>
      <c r="BW42" s="334">
        <v>8</v>
      </c>
      <c r="BX42" s="334">
        <v>7.8</v>
      </c>
      <c r="BY42" s="334">
        <v>7.8</v>
      </c>
      <c r="BZ42" s="281">
        <v>34</v>
      </c>
      <c r="CA42" s="275">
        <v>34</v>
      </c>
      <c r="CB42" s="374"/>
      <c r="CC42" s="359">
        <v>16</v>
      </c>
      <c r="CD42" s="357">
        <v>16</v>
      </c>
      <c r="CE42" s="53">
        <v>34</v>
      </c>
      <c r="CF42" s="426">
        <v>6.8</v>
      </c>
      <c r="CG42" s="426">
        <v>6.6</v>
      </c>
      <c r="CH42" s="402">
        <v>6.4</v>
      </c>
      <c r="CI42" s="403">
        <v>6</v>
      </c>
      <c r="CJ42" s="405">
        <v>5.8</v>
      </c>
      <c r="CK42" s="403">
        <v>5.6</v>
      </c>
      <c r="CL42" s="403">
        <v>5.5</v>
      </c>
      <c r="CM42" s="410">
        <v>5.5</v>
      </c>
      <c r="CN42" s="407">
        <v>5.4</v>
      </c>
      <c r="CO42" s="407">
        <v>5.4</v>
      </c>
    </row>
    <row r="43" spans="1:93" ht="16.5" thickBot="1">
      <c r="A43" s="45">
        <v>33</v>
      </c>
      <c r="B43" s="132">
        <v>3.7734074074074072E-3</v>
      </c>
      <c r="C43" s="133">
        <v>3.7154074074074073E-3</v>
      </c>
      <c r="D43" s="239" t="s">
        <v>255</v>
      </c>
      <c r="E43" s="239" t="s">
        <v>264</v>
      </c>
      <c r="F43" s="239" t="s">
        <v>274</v>
      </c>
      <c r="G43" s="239" t="s">
        <v>280</v>
      </c>
      <c r="H43" s="239" t="s">
        <v>322</v>
      </c>
      <c r="I43" s="240" t="s">
        <v>360</v>
      </c>
      <c r="J43" s="240" t="s">
        <v>285</v>
      </c>
      <c r="K43" s="241" t="s">
        <v>317</v>
      </c>
      <c r="L43" s="53">
        <v>33</v>
      </c>
      <c r="M43" s="36">
        <v>11.299999999999997</v>
      </c>
      <c r="N43" s="36">
        <v>10.999999999999996</v>
      </c>
      <c r="O43" s="36">
        <v>10.799999999999997</v>
      </c>
      <c r="P43" s="36">
        <v>10.599999999999998</v>
      </c>
      <c r="Q43" s="36">
        <v>10.399999999999999</v>
      </c>
      <c r="R43" s="350">
        <v>10.199999999999999</v>
      </c>
      <c r="S43" s="349">
        <v>9.9</v>
      </c>
      <c r="T43" s="325">
        <v>9.9</v>
      </c>
      <c r="U43" s="36">
        <v>9.7000000000000011</v>
      </c>
      <c r="V43" s="36">
        <v>9.6000000000000014</v>
      </c>
      <c r="W43" s="68">
        <v>38</v>
      </c>
      <c r="X43" s="69">
        <v>9</v>
      </c>
      <c r="Y43" s="70">
        <v>12</v>
      </c>
      <c r="Z43" s="189">
        <v>16</v>
      </c>
      <c r="AA43" s="71">
        <v>20</v>
      </c>
      <c r="AB43" s="71">
        <v>23</v>
      </c>
      <c r="AC43" s="71">
        <v>26</v>
      </c>
      <c r="AD43" s="71">
        <v>27</v>
      </c>
      <c r="AE43" s="70">
        <v>30</v>
      </c>
      <c r="AF43" s="70">
        <v>33</v>
      </c>
      <c r="AG43" s="72">
        <v>36</v>
      </c>
      <c r="AH43" s="14">
        <v>38</v>
      </c>
      <c r="AI43" s="15">
        <v>128</v>
      </c>
      <c r="AJ43" s="16">
        <v>143</v>
      </c>
      <c r="AK43" s="17">
        <v>158</v>
      </c>
      <c r="AL43" s="17">
        <v>173</v>
      </c>
      <c r="AM43" s="17">
        <v>186</v>
      </c>
      <c r="AN43" s="17">
        <v>198</v>
      </c>
      <c r="AO43" s="17">
        <v>198</v>
      </c>
      <c r="AP43" s="16">
        <v>203</v>
      </c>
      <c r="AQ43" s="16">
        <v>208</v>
      </c>
      <c r="AR43" s="18">
        <v>213</v>
      </c>
      <c r="AS43" s="90">
        <v>38</v>
      </c>
      <c r="AT43" s="93">
        <v>13</v>
      </c>
      <c r="AU43" s="87">
        <v>16</v>
      </c>
      <c r="AV43" s="86">
        <v>20</v>
      </c>
      <c r="AW43" s="87">
        <v>22</v>
      </c>
      <c r="AX43" s="88">
        <v>25</v>
      </c>
      <c r="AY43" s="88">
        <v>29</v>
      </c>
      <c r="AZ43" s="89">
        <v>29</v>
      </c>
      <c r="BA43" s="89">
        <v>30</v>
      </c>
      <c r="BB43" s="89">
        <v>32</v>
      </c>
      <c r="BC43" s="89">
        <v>32</v>
      </c>
      <c r="BD43" s="98">
        <v>38</v>
      </c>
      <c r="BE43" s="106">
        <v>12</v>
      </c>
      <c r="BF43" s="122">
        <v>14</v>
      </c>
      <c r="BG43" s="99">
        <v>11</v>
      </c>
      <c r="BH43" s="117">
        <v>14</v>
      </c>
      <c r="BI43" s="118">
        <v>16</v>
      </c>
      <c r="BJ43" s="101">
        <v>17</v>
      </c>
      <c r="BK43" s="102">
        <v>17</v>
      </c>
      <c r="BL43" s="102">
        <v>17</v>
      </c>
      <c r="BM43" s="102">
        <v>17</v>
      </c>
      <c r="BN43" s="102">
        <v>17</v>
      </c>
      <c r="BO43" s="275">
        <v>33</v>
      </c>
      <c r="BP43" s="285">
        <v>8.6999999999999993</v>
      </c>
      <c r="BQ43" s="285">
        <v>8.6999999999999993</v>
      </c>
      <c r="BR43" s="285">
        <v>8.6999999999999993</v>
      </c>
      <c r="BS43" s="285">
        <v>8.6999999999999993</v>
      </c>
      <c r="BT43" s="285">
        <v>8.6999999999999993</v>
      </c>
      <c r="BU43" s="334">
        <v>8.4</v>
      </c>
      <c r="BV43" s="334">
        <v>8.1999999999999993</v>
      </c>
      <c r="BW43" s="334">
        <v>8</v>
      </c>
      <c r="BX43" s="334">
        <v>7.9</v>
      </c>
      <c r="BY43" s="334">
        <v>7.9</v>
      </c>
      <c r="BZ43" s="281">
        <v>33</v>
      </c>
      <c r="CA43" s="275">
        <v>33</v>
      </c>
      <c r="CB43" s="374"/>
      <c r="CC43" s="359">
        <v>16.100000000000001</v>
      </c>
      <c r="CD43" s="357">
        <v>16.100000000000001</v>
      </c>
      <c r="CE43" s="53">
        <v>33</v>
      </c>
      <c r="CF43" s="426">
        <v>6.8</v>
      </c>
      <c r="CG43" s="426">
        <v>6.6</v>
      </c>
      <c r="CH43" s="402">
        <v>6.4</v>
      </c>
      <c r="CI43" s="403">
        <v>6</v>
      </c>
      <c r="CJ43" s="405">
        <v>5.8</v>
      </c>
      <c r="CK43" s="403">
        <v>5.6</v>
      </c>
      <c r="CL43" s="403">
        <v>5.5</v>
      </c>
      <c r="CM43" s="410">
        <v>5.5</v>
      </c>
      <c r="CN43" s="407">
        <v>5.4</v>
      </c>
      <c r="CO43" s="407">
        <v>5.4</v>
      </c>
    </row>
    <row r="44" spans="1:93" ht="16.5" thickBot="1">
      <c r="A44" s="45">
        <v>32</v>
      </c>
      <c r="B44" s="132">
        <v>3.8081296296296296E-3</v>
      </c>
      <c r="C44" s="133">
        <v>3.7501296296296297E-3</v>
      </c>
      <c r="D44" s="239" t="s">
        <v>254</v>
      </c>
      <c r="E44" s="239" t="s">
        <v>333</v>
      </c>
      <c r="F44" s="239" t="s">
        <v>331</v>
      </c>
      <c r="G44" s="239" t="s">
        <v>279</v>
      </c>
      <c r="H44" s="239" t="s">
        <v>357</v>
      </c>
      <c r="I44" s="240" t="s">
        <v>321</v>
      </c>
      <c r="J44" s="240" t="s">
        <v>284</v>
      </c>
      <c r="K44" s="241" t="s">
        <v>318</v>
      </c>
      <c r="L44" s="53">
        <v>32</v>
      </c>
      <c r="M44" s="36">
        <v>11.399999999999999</v>
      </c>
      <c r="N44" s="36">
        <v>11.099999999999998</v>
      </c>
      <c r="O44" s="36">
        <v>10.899999999999999</v>
      </c>
      <c r="P44" s="36">
        <v>10.7</v>
      </c>
      <c r="Q44" s="36">
        <v>10.5</v>
      </c>
      <c r="R44" s="350">
        <v>10.3</v>
      </c>
      <c r="S44" s="349">
        <v>10</v>
      </c>
      <c r="T44" s="325">
        <v>10</v>
      </c>
      <c r="U44" s="36">
        <v>9.8000000000000007</v>
      </c>
      <c r="V44" s="36">
        <v>9.7000000000000011</v>
      </c>
      <c r="W44" s="68">
        <v>39</v>
      </c>
      <c r="X44" s="69">
        <v>9</v>
      </c>
      <c r="Y44" s="70">
        <v>12</v>
      </c>
      <c r="Z44" s="189">
        <v>16</v>
      </c>
      <c r="AA44" s="71">
        <v>20</v>
      </c>
      <c r="AB44" s="71">
        <v>23</v>
      </c>
      <c r="AC44" s="71">
        <v>26</v>
      </c>
      <c r="AD44" s="71">
        <v>27</v>
      </c>
      <c r="AE44" s="70">
        <v>30</v>
      </c>
      <c r="AF44" s="70">
        <v>33</v>
      </c>
      <c r="AG44" s="72">
        <v>36</v>
      </c>
      <c r="AH44" s="14">
        <v>39</v>
      </c>
      <c r="AI44" s="15">
        <v>129</v>
      </c>
      <c r="AJ44" s="16">
        <v>144</v>
      </c>
      <c r="AK44" s="17">
        <v>159</v>
      </c>
      <c r="AL44" s="17">
        <v>174</v>
      </c>
      <c r="AM44" s="17">
        <v>188</v>
      </c>
      <c r="AN44" s="17">
        <v>199</v>
      </c>
      <c r="AO44" s="17">
        <v>199</v>
      </c>
      <c r="AP44" s="16">
        <v>204</v>
      </c>
      <c r="AQ44" s="16">
        <v>209</v>
      </c>
      <c r="AR44" s="18">
        <v>214</v>
      </c>
      <c r="AS44" s="90">
        <v>39</v>
      </c>
      <c r="AT44" s="92">
        <v>13</v>
      </c>
      <c r="AU44" s="87">
        <v>16</v>
      </c>
      <c r="AV44" s="86">
        <v>20</v>
      </c>
      <c r="AW44" s="87">
        <v>22</v>
      </c>
      <c r="AX44" s="115">
        <v>24</v>
      </c>
      <c r="AY44" s="115">
        <v>29</v>
      </c>
      <c r="AZ44" s="116">
        <v>29</v>
      </c>
      <c r="BA44" s="116">
        <v>30</v>
      </c>
      <c r="BB44" s="89">
        <v>32</v>
      </c>
      <c r="BC44" s="89">
        <v>32</v>
      </c>
      <c r="BD44" s="98">
        <v>39</v>
      </c>
      <c r="BE44" s="104">
        <v>12</v>
      </c>
      <c r="BF44" s="122">
        <v>14</v>
      </c>
      <c r="BG44" s="99">
        <v>11</v>
      </c>
      <c r="BH44" s="117">
        <v>14</v>
      </c>
      <c r="BI44" s="118">
        <v>16</v>
      </c>
      <c r="BJ44" s="101">
        <v>17</v>
      </c>
      <c r="BK44" s="102">
        <v>17</v>
      </c>
      <c r="BL44" s="102">
        <v>17</v>
      </c>
      <c r="BM44" s="102">
        <v>17</v>
      </c>
      <c r="BN44" s="102">
        <v>17</v>
      </c>
      <c r="BO44" s="275">
        <v>32</v>
      </c>
      <c r="BP44" s="285">
        <v>8.8000000000000007</v>
      </c>
      <c r="BQ44" s="285">
        <v>8.8000000000000007</v>
      </c>
      <c r="BR44" s="285">
        <v>8.8000000000000007</v>
      </c>
      <c r="BS44" s="285">
        <v>8.8000000000000007</v>
      </c>
      <c r="BT44" s="285">
        <v>8.8000000000000007</v>
      </c>
      <c r="BU44" s="334">
        <v>8.5</v>
      </c>
      <c r="BV44" s="334">
        <v>8.3000000000000007</v>
      </c>
      <c r="BW44" s="334">
        <v>8</v>
      </c>
      <c r="BX44" s="334">
        <v>7.9</v>
      </c>
      <c r="BY44" s="334">
        <v>7.9</v>
      </c>
      <c r="BZ44" s="281">
        <v>32</v>
      </c>
      <c r="CA44" s="275">
        <v>32</v>
      </c>
      <c r="CB44" s="374"/>
      <c r="CC44" s="359">
        <v>16.2</v>
      </c>
      <c r="CD44" s="357">
        <v>16.2</v>
      </c>
      <c r="CE44" s="53">
        <v>32</v>
      </c>
      <c r="CF44" s="394">
        <v>6.8</v>
      </c>
      <c r="CG44" s="394">
        <v>6.6</v>
      </c>
      <c r="CH44" s="402">
        <v>6.4</v>
      </c>
      <c r="CI44" s="403">
        <v>6</v>
      </c>
      <c r="CJ44" s="405">
        <v>5.8</v>
      </c>
      <c r="CK44" s="403">
        <v>5.6</v>
      </c>
      <c r="CL44" s="403">
        <v>5.5</v>
      </c>
      <c r="CM44" s="410">
        <v>5.5</v>
      </c>
      <c r="CN44" s="407">
        <v>5.4</v>
      </c>
      <c r="CO44" s="407">
        <v>5.4</v>
      </c>
    </row>
    <row r="45" spans="1:93" ht="16.5" thickBot="1">
      <c r="A45" s="40">
        <v>31</v>
      </c>
      <c r="B45" s="138">
        <v>3.8428518518518512E-3</v>
      </c>
      <c r="C45" s="139">
        <v>3.7848518518518513E-3</v>
      </c>
      <c r="D45" s="245" t="s">
        <v>253</v>
      </c>
      <c r="E45" s="245" t="s">
        <v>261</v>
      </c>
      <c r="F45" s="245" t="s">
        <v>270</v>
      </c>
      <c r="G45" s="245" t="s">
        <v>278</v>
      </c>
      <c r="H45" s="245" t="s">
        <v>324</v>
      </c>
      <c r="I45" s="246" t="s">
        <v>358</v>
      </c>
      <c r="J45" s="246" t="s">
        <v>283</v>
      </c>
      <c r="K45" s="247" t="s">
        <v>319</v>
      </c>
      <c r="L45" s="57">
        <v>31</v>
      </c>
      <c r="M45" s="58">
        <v>11.399999999999999</v>
      </c>
      <c r="N45" s="58">
        <v>11.099999999999998</v>
      </c>
      <c r="O45" s="58">
        <v>10.899999999999999</v>
      </c>
      <c r="P45" s="58">
        <v>10.7</v>
      </c>
      <c r="Q45" s="58">
        <v>10.5</v>
      </c>
      <c r="R45" s="350">
        <v>10.3</v>
      </c>
      <c r="S45" s="349">
        <v>10</v>
      </c>
      <c r="T45" s="325">
        <v>10</v>
      </c>
      <c r="U45" s="58">
        <v>9.8000000000000007</v>
      </c>
      <c r="V45" s="58">
        <v>9.7000000000000011</v>
      </c>
      <c r="W45" s="59">
        <v>40</v>
      </c>
      <c r="X45" s="69">
        <v>9</v>
      </c>
      <c r="Y45" s="70">
        <v>12</v>
      </c>
      <c r="Z45" s="189">
        <v>16</v>
      </c>
      <c r="AA45" s="66">
        <v>20</v>
      </c>
      <c r="AB45" s="66">
        <v>24</v>
      </c>
      <c r="AC45" s="66">
        <v>26</v>
      </c>
      <c r="AD45" s="66">
        <v>27</v>
      </c>
      <c r="AE45" s="65">
        <v>30</v>
      </c>
      <c r="AF45" s="65">
        <v>33</v>
      </c>
      <c r="AG45" s="187">
        <v>36</v>
      </c>
      <c r="AH45" s="29">
        <v>40</v>
      </c>
      <c r="AI45" s="30">
        <v>130</v>
      </c>
      <c r="AJ45" s="31">
        <v>145</v>
      </c>
      <c r="AK45" s="32">
        <v>160</v>
      </c>
      <c r="AL45" s="32">
        <v>175</v>
      </c>
      <c r="AM45" s="32">
        <v>190</v>
      </c>
      <c r="AN45" s="32">
        <v>200</v>
      </c>
      <c r="AO45" s="32">
        <v>200</v>
      </c>
      <c r="AP45" s="31">
        <v>205</v>
      </c>
      <c r="AQ45" s="31">
        <v>210</v>
      </c>
      <c r="AR45" s="33">
        <v>215</v>
      </c>
      <c r="AS45" s="91">
        <v>40</v>
      </c>
      <c r="AT45" s="92">
        <v>14</v>
      </c>
      <c r="AU45" s="87">
        <v>17</v>
      </c>
      <c r="AV45" s="86">
        <v>20</v>
      </c>
      <c r="AW45" s="107">
        <v>23</v>
      </c>
      <c r="AX45" s="115">
        <v>26</v>
      </c>
      <c r="AY45" s="115">
        <v>29</v>
      </c>
      <c r="AZ45" s="116">
        <v>29</v>
      </c>
      <c r="BA45" s="116">
        <v>30</v>
      </c>
      <c r="BB45" s="109">
        <v>32</v>
      </c>
      <c r="BC45" s="109">
        <v>32</v>
      </c>
      <c r="BD45" s="103">
        <v>40</v>
      </c>
      <c r="BE45" s="106">
        <v>13</v>
      </c>
      <c r="BF45" s="122">
        <v>15</v>
      </c>
      <c r="BG45" s="99">
        <v>11</v>
      </c>
      <c r="BH45" s="117">
        <v>14</v>
      </c>
      <c r="BI45" s="118">
        <v>16</v>
      </c>
      <c r="BJ45" s="101">
        <v>17</v>
      </c>
      <c r="BK45" s="102">
        <v>17</v>
      </c>
      <c r="BL45" s="102">
        <v>17</v>
      </c>
      <c r="BM45" s="102">
        <v>17</v>
      </c>
      <c r="BN45" s="102">
        <v>17</v>
      </c>
      <c r="BO45" s="277">
        <v>31</v>
      </c>
      <c r="BP45" s="285">
        <v>8.8000000000000007</v>
      </c>
      <c r="BQ45" s="285">
        <v>8.8000000000000007</v>
      </c>
      <c r="BR45" s="285">
        <v>8.8000000000000007</v>
      </c>
      <c r="BS45" s="285">
        <v>8.8000000000000007</v>
      </c>
      <c r="BT45" s="285">
        <v>8.8000000000000007</v>
      </c>
      <c r="BU45" s="334">
        <v>8.5</v>
      </c>
      <c r="BV45" s="334">
        <v>8.3000000000000007</v>
      </c>
      <c r="BW45" s="334">
        <v>8.1</v>
      </c>
      <c r="BX45" s="334">
        <v>7.9</v>
      </c>
      <c r="BY45" s="334">
        <v>7.9</v>
      </c>
      <c r="BZ45" s="283">
        <v>31</v>
      </c>
      <c r="CA45" s="277">
        <v>31</v>
      </c>
      <c r="CB45" s="374"/>
      <c r="CC45" s="359">
        <v>16.3</v>
      </c>
      <c r="CD45" s="357">
        <v>16.3</v>
      </c>
      <c r="CE45" s="57">
        <v>31</v>
      </c>
      <c r="CF45" s="426">
        <v>6.9</v>
      </c>
      <c r="CG45" s="426">
        <v>6.7</v>
      </c>
      <c r="CH45" s="402">
        <v>6.5</v>
      </c>
      <c r="CI45" s="403">
        <v>6</v>
      </c>
      <c r="CJ45" s="405">
        <v>5.8</v>
      </c>
      <c r="CK45" s="403">
        <v>5.7</v>
      </c>
      <c r="CL45" s="403">
        <v>5.5</v>
      </c>
      <c r="CM45" s="410">
        <v>5.6</v>
      </c>
      <c r="CN45" s="407">
        <v>5.4</v>
      </c>
      <c r="CO45" s="407">
        <v>5.4</v>
      </c>
    </row>
    <row r="46" spans="1:93" ht="16.5" thickBot="1">
      <c r="A46" s="44">
        <v>30</v>
      </c>
      <c r="B46" s="130">
        <v>3.8775740740740736E-3</v>
      </c>
      <c r="C46" s="131">
        <v>3.8195740740740738E-3</v>
      </c>
      <c r="D46" s="235" t="s">
        <v>252</v>
      </c>
      <c r="E46" s="235" t="s">
        <v>334</v>
      </c>
      <c r="F46" s="235" t="s">
        <v>267</v>
      </c>
      <c r="G46" s="235" t="s">
        <v>277</v>
      </c>
      <c r="H46" s="235" t="s">
        <v>326</v>
      </c>
      <c r="I46" s="248" t="s">
        <v>323</v>
      </c>
      <c r="J46" s="248" t="s">
        <v>282</v>
      </c>
      <c r="K46" s="249" t="s">
        <v>320</v>
      </c>
      <c r="L46" s="51">
        <v>30</v>
      </c>
      <c r="M46" s="52">
        <v>11.499999999999998</v>
      </c>
      <c r="N46" s="52">
        <v>11.199999999999998</v>
      </c>
      <c r="O46" s="52">
        <v>10.999999999999998</v>
      </c>
      <c r="P46" s="52">
        <v>10.799999999999999</v>
      </c>
      <c r="Q46" s="52">
        <v>10.6</v>
      </c>
      <c r="R46" s="350">
        <v>10.4</v>
      </c>
      <c r="S46" s="349">
        <v>10.1</v>
      </c>
      <c r="T46" s="325">
        <v>10.1</v>
      </c>
      <c r="U46" s="52">
        <v>9.9</v>
      </c>
      <c r="V46" s="52">
        <v>9.8000000000000007</v>
      </c>
      <c r="W46" s="63">
        <v>41</v>
      </c>
      <c r="X46" s="69">
        <v>10</v>
      </c>
      <c r="Y46" s="70">
        <v>13</v>
      </c>
      <c r="Z46" s="189">
        <v>17</v>
      </c>
      <c r="AA46" s="66">
        <v>21</v>
      </c>
      <c r="AB46" s="66">
        <v>24</v>
      </c>
      <c r="AC46" s="66">
        <v>27</v>
      </c>
      <c r="AD46" s="66">
        <v>28</v>
      </c>
      <c r="AE46" s="65">
        <v>31</v>
      </c>
      <c r="AF46" s="65">
        <v>34</v>
      </c>
      <c r="AG46" s="187">
        <v>37</v>
      </c>
      <c r="AH46" s="9">
        <v>41</v>
      </c>
      <c r="AI46" s="10">
        <v>131</v>
      </c>
      <c r="AJ46" s="11">
        <v>146</v>
      </c>
      <c r="AK46" s="12">
        <v>161</v>
      </c>
      <c r="AL46" s="12">
        <v>176</v>
      </c>
      <c r="AM46" s="12">
        <v>191</v>
      </c>
      <c r="AN46" s="12">
        <v>201</v>
      </c>
      <c r="AO46" s="12">
        <v>201</v>
      </c>
      <c r="AP46" s="11">
        <v>206</v>
      </c>
      <c r="AQ46" s="11">
        <v>211</v>
      </c>
      <c r="AR46" s="13">
        <v>216</v>
      </c>
      <c r="AS46" s="84">
        <v>41</v>
      </c>
      <c r="AT46" s="92">
        <v>14</v>
      </c>
      <c r="AU46" s="87">
        <v>17</v>
      </c>
      <c r="AV46" s="86">
        <v>21</v>
      </c>
      <c r="AW46" s="107">
        <v>23</v>
      </c>
      <c r="AX46" s="88">
        <v>25</v>
      </c>
      <c r="AY46" s="88">
        <v>30</v>
      </c>
      <c r="AZ46" s="89">
        <v>30</v>
      </c>
      <c r="BA46" s="89">
        <v>31</v>
      </c>
      <c r="BB46" s="109">
        <v>33</v>
      </c>
      <c r="BC46" s="109">
        <v>33</v>
      </c>
      <c r="BD46" s="97">
        <v>41</v>
      </c>
      <c r="BE46" s="124">
        <v>13</v>
      </c>
      <c r="BF46" s="105">
        <v>15</v>
      </c>
      <c r="BG46" s="99">
        <v>11</v>
      </c>
      <c r="BH46" s="100">
        <v>14</v>
      </c>
      <c r="BI46" s="101">
        <v>16</v>
      </c>
      <c r="BJ46" s="101">
        <v>18</v>
      </c>
      <c r="BK46" s="102">
        <v>18</v>
      </c>
      <c r="BL46" s="102">
        <v>18</v>
      </c>
      <c r="BM46" s="102">
        <v>18</v>
      </c>
      <c r="BN46" s="102">
        <v>18</v>
      </c>
      <c r="BO46" s="278">
        <v>30</v>
      </c>
      <c r="BP46" s="285">
        <v>8.8000000000000007</v>
      </c>
      <c r="BQ46" s="285">
        <v>8.8000000000000007</v>
      </c>
      <c r="BR46" s="285">
        <v>8.8000000000000007</v>
      </c>
      <c r="BS46" s="285">
        <v>8.8000000000000007</v>
      </c>
      <c r="BT46" s="285">
        <v>8.8000000000000007</v>
      </c>
      <c r="BU46" s="334">
        <v>8.5</v>
      </c>
      <c r="BV46" s="334">
        <v>8.3000000000000007</v>
      </c>
      <c r="BW46" s="334">
        <v>8.1</v>
      </c>
      <c r="BX46" s="334">
        <v>8</v>
      </c>
      <c r="BY46" s="334">
        <v>8</v>
      </c>
      <c r="BZ46" s="284">
        <v>30</v>
      </c>
      <c r="CA46" s="278">
        <v>30</v>
      </c>
      <c r="CB46" s="374"/>
      <c r="CC46" s="359">
        <v>16.399999999999999</v>
      </c>
      <c r="CD46" s="357">
        <v>16.399999999999999</v>
      </c>
      <c r="CE46" s="51">
        <v>30</v>
      </c>
      <c r="CF46" s="426">
        <v>6.9</v>
      </c>
      <c r="CG46" s="426">
        <v>6.7</v>
      </c>
      <c r="CH46" s="402">
        <v>6.5</v>
      </c>
      <c r="CI46" s="403">
        <v>6.1</v>
      </c>
      <c r="CJ46" s="405">
        <v>5.8</v>
      </c>
      <c r="CK46" s="403">
        <v>5.7</v>
      </c>
      <c r="CL46" s="403">
        <v>5.6</v>
      </c>
      <c r="CM46" s="410">
        <v>5.6</v>
      </c>
      <c r="CN46" s="407">
        <v>5.4</v>
      </c>
      <c r="CO46" s="407">
        <v>5.4</v>
      </c>
    </row>
    <row r="47" spans="1:93" ht="16.5" thickBot="1">
      <c r="A47" s="45">
        <v>29</v>
      </c>
      <c r="B47" s="132">
        <v>3.9122962962962965E-3</v>
      </c>
      <c r="C47" s="133">
        <v>3.8542962962962962E-3</v>
      </c>
      <c r="D47" s="239" t="s">
        <v>251</v>
      </c>
      <c r="E47" s="239" t="s">
        <v>258</v>
      </c>
      <c r="F47" s="239" t="s">
        <v>332</v>
      </c>
      <c r="G47" s="239" t="s">
        <v>328</v>
      </c>
      <c r="H47" s="239" t="s">
        <v>383</v>
      </c>
      <c r="I47" s="240" t="s">
        <v>325</v>
      </c>
      <c r="J47" s="240" t="s">
        <v>281</v>
      </c>
      <c r="K47" s="241" t="s">
        <v>359</v>
      </c>
      <c r="L47" s="53">
        <v>29</v>
      </c>
      <c r="M47" s="36">
        <v>11.499999999999998</v>
      </c>
      <c r="N47" s="36">
        <v>11.199999999999998</v>
      </c>
      <c r="O47" s="36">
        <v>10.999999999999998</v>
      </c>
      <c r="P47" s="36">
        <v>10.799999999999999</v>
      </c>
      <c r="Q47" s="36">
        <v>10.6</v>
      </c>
      <c r="R47" s="350">
        <v>10.4</v>
      </c>
      <c r="S47" s="349">
        <v>10.1</v>
      </c>
      <c r="T47" s="325">
        <v>10.1</v>
      </c>
      <c r="U47" s="36">
        <v>9.9</v>
      </c>
      <c r="V47" s="36">
        <v>9.8000000000000007</v>
      </c>
      <c r="W47" s="68">
        <v>42</v>
      </c>
      <c r="X47" s="69">
        <v>10</v>
      </c>
      <c r="Y47" s="70">
        <v>13</v>
      </c>
      <c r="Z47" s="189">
        <v>17</v>
      </c>
      <c r="AA47" s="71">
        <v>21</v>
      </c>
      <c r="AB47" s="71">
        <v>25</v>
      </c>
      <c r="AC47" s="71">
        <v>27</v>
      </c>
      <c r="AD47" s="71">
        <v>28</v>
      </c>
      <c r="AE47" s="70">
        <v>31</v>
      </c>
      <c r="AF47" s="70">
        <v>34</v>
      </c>
      <c r="AG47" s="72">
        <v>37</v>
      </c>
      <c r="AH47" s="14">
        <v>42</v>
      </c>
      <c r="AI47" s="15">
        <v>132</v>
      </c>
      <c r="AJ47" s="16">
        <v>147</v>
      </c>
      <c r="AK47" s="17">
        <v>162</v>
      </c>
      <c r="AL47" s="17">
        <v>177</v>
      </c>
      <c r="AM47" s="17">
        <v>192</v>
      </c>
      <c r="AN47" s="17">
        <v>202</v>
      </c>
      <c r="AO47" s="17">
        <v>202</v>
      </c>
      <c r="AP47" s="16">
        <v>207</v>
      </c>
      <c r="AQ47" s="16">
        <v>212</v>
      </c>
      <c r="AR47" s="18">
        <v>217</v>
      </c>
      <c r="AS47" s="90">
        <v>42</v>
      </c>
      <c r="AT47" s="93">
        <v>15</v>
      </c>
      <c r="AU47" s="114">
        <v>18</v>
      </c>
      <c r="AV47" s="86">
        <v>21</v>
      </c>
      <c r="AW47" s="87">
        <v>24</v>
      </c>
      <c r="AX47" s="88">
        <v>27</v>
      </c>
      <c r="AY47" s="88">
        <v>30</v>
      </c>
      <c r="AZ47" s="89">
        <v>30</v>
      </c>
      <c r="BA47" s="89">
        <v>31</v>
      </c>
      <c r="BB47" s="89">
        <v>33</v>
      </c>
      <c r="BC47" s="89">
        <v>33</v>
      </c>
      <c r="BD47" s="98">
        <v>42</v>
      </c>
      <c r="BE47" s="121">
        <v>13</v>
      </c>
      <c r="BF47" s="105">
        <v>16</v>
      </c>
      <c r="BG47" s="99">
        <v>12</v>
      </c>
      <c r="BH47" s="100">
        <v>15</v>
      </c>
      <c r="BI47" s="101">
        <v>17</v>
      </c>
      <c r="BJ47" s="101">
        <v>18</v>
      </c>
      <c r="BK47" s="102">
        <v>18</v>
      </c>
      <c r="BL47" s="102">
        <v>18</v>
      </c>
      <c r="BM47" s="102">
        <v>18</v>
      </c>
      <c r="BN47" s="102">
        <v>18</v>
      </c>
      <c r="BO47" s="275">
        <v>29</v>
      </c>
      <c r="BP47" s="285">
        <v>8.9</v>
      </c>
      <c r="BQ47" s="285">
        <v>8.9</v>
      </c>
      <c r="BR47" s="285">
        <v>8.9</v>
      </c>
      <c r="BS47" s="285">
        <v>8.9</v>
      </c>
      <c r="BT47" s="285">
        <v>8.9</v>
      </c>
      <c r="BU47" s="334">
        <v>8.6</v>
      </c>
      <c r="BV47" s="334">
        <v>8.4</v>
      </c>
      <c r="BW47" s="334">
        <v>8.1</v>
      </c>
      <c r="BX47" s="334">
        <v>8</v>
      </c>
      <c r="BY47" s="334">
        <v>8</v>
      </c>
      <c r="BZ47" s="281">
        <v>29</v>
      </c>
      <c r="CA47" s="275">
        <v>29</v>
      </c>
      <c r="CB47" s="374"/>
      <c r="CC47" s="359">
        <v>16.5</v>
      </c>
      <c r="CD47" s="357">
        <v>16.5</v>
      </c>
      <c r="CE47" s="53">
        <v>29</v>
      </c>
      <c r="CF47" s="394">
        <v>6.9</v>
      </c>
      <c r="CG47" s="394">
        <v>6.7</v>
      </c>
      <c r="CH47" s="402">
        <v>6.5</v>
      </c>
      <c r="CI47" s="403">
        <v>6.1</v>
      </c>
      <c r="CJ47" s="405">
        <v>5.9</v>
      </c>
      <c r="CK47" s="403">
        <v>5.7</v>
      </c>
      <c r="CL47" s="403">
        <v>5.6</v>
      </c>
      <c r="CM47" s="410">
        <v>5.6</v>
      </c>
      <c r="CN47" s="407">
        <v>5.5</v>
      </c>
      <c r="CO47" s="407">
        <v>5.5</v>
      </c>
    </row>
    <row r="48" spans="1:93" ht="16.5" thickBot="1">
      <c r="A48" s="45">
        <v>28</v>
      </c>
      <c r="B48" s="132">
        <v>3.9470185185185181E-3</v>
      </c>
      <c r="C48" s="133">
        <v>3.8890185185185182E-3</v>
      </c>
      <c r="D48" s="239" t="s">
        <v>250</v>
      </c>
      <c r="E48" s="239" t="s">
        <v>335</v>
      </c>
      <c r="F48" s="239" t="s">
        <v>264</v>
      </c>
      <c r="G48" s="239" t="s">
        <v>274</v>
      </c>
      <c r="H48" s="239" t="s">
        <v>382</v>
      </c>
      <c r="I48" s="240" t="s">
        <v>412</v>
      </c>
      <c r="J48" s="240" t="s">
        <v>280</v>
      </c>
      <c r="K48" s="241" t="s">
        <v>322</v>
      </c>
      <c r="L48" s="53">
        <v>28</v>
      </c>
      <c r="M48" s="36">
        <v>11.599999999999998</v>
      </c>
      <c r="N48" s="36">
        <v>11.299999999999997</v>
      </c>
      <c r="O48" s="36">
        <v>11.099999999999998</v>
      </c>
      <c r="P48" s="36">
        <v>10.899999999999999</v>
      </c>
      <c r="Q48" s="36">
        <v>10.7</v>
      </c>
      <c r="R48" s="350">
        <v>10.5</v>
      </c>
      <c r="S48" s="349">
        <v>10.199999999999999</v>
      </c>
      <c r="T48" s="325">
        <v>10.199999999999999</v>
      </c>
      <c r="U48" s="36">
        <v>10</v>
      </c>
      <c r="V48" s="36">
        <v>9.9</v>
      </c>
      <c r="W48" s="68">
        <v>43</v>
      </c>
      <c r="X48" s="74">
        <v>10</v>
      </c>
      <c r="Y48" s="70">
        <v>13</v>
      </c>
      <c r="Z48" s="189">
        <v>17</v>
      </c>
      <c r="AA48" s="71">
        <v>21</v>
      </c>
      <c r="AB48" s="71">
        <v>25</v>
      </c>
      <c r="AC48" s="71">
        <v>27</v>
      </c>
      <c r="AD48" s="71">
        <v>28</v>
      </c>
      <c r="AE48" s="70">
        <v>31</v>
      </c>
      <c r="AF48" s="70">
        <v>34</v>
      </c>
      <c r="AG48" s="72">
        <v>37</v>
      </c>
      <c r="AH48" s="14">
        <v>43</v>
      </c>
      <c r="AI48" s="15">
        <v>133</v>
      </c>
      <c r="AJ48" s="16">
        <v>148</v>
      </c>
      <c r="AK48" s="17">
        <v>163</v>
      </c>
      <c r="AL48" s="17">
        <v>178</v>
      </c>
      <c r="AM48" s="17">
        <v>193</v>
      </c>
      <c r="AN48" s="17">
        <v>203</v>
      </c>
      <c r="AO48" s="17">
        <v>203</v>
      </c>
      <c r="AP48" s="16">
        <v>208</v>
      </c>
      <c r="AQ48" s="16">
        <v>213</v>
      </c>
      <c r="AR48" s="18">
        <v>218</v>
      </c>
      <c r="AS48" s="90">
        <v>43</v>
      </c>
      <c r="AT48" s="92">
        <v>15</v>
      </c>
      <c r="AU48" s="114">
        <v>18</v>
      </c>
      <c r="AV48" s="86">
        <v>21</v>
      </c>
      <c r="AW48" s="87">
        <v>24</v>
      </c>
      <c r="AX48" s="88">
        <v>26</v>
      </c>
      <c r="AY48" s="88">
        <v>30</v>
      </c>
      <c r="AZ48" s="89">
        <v>30</v>
      </c>
      <c r="BA48" s="89">
        <v>31</v>
      </c>
      <c r="BB48" s="89">
        <v>33</v>
      </c>
      <c r="BC48" s="89">
        <v>33</v>
      </c>
      <c r="BD48" s="98">
        <v>43</v>
      </c>
      <c r="BE48" s="106">
        <v>14</v>
      </c>
      <c r="BF48" s="105">
        <v>16</v>
      </c>
      <c r="BG48" s="99">
        <v>12</v>
      </c>
      <c r="BH48" s="100">
        <v>15</v>
      </c>
      <c r="BI48" s="101">
        <v>17</v>
      </c>
      <c r="BJ48" s="101">
        <v>18</v>
      </c>
      <c r="BK48" s="102">
        <v>18</v>
      </c>
      <c r="BL48" s="102">
        <v>18</v>
      </c>
      <c r="BM48" s="102">
        <v>18</v>
      </c>
      <c r="BN48" s="102">
        <v>18</v>
      </c>
      <c r="BO48" s="275">
        <v>28</v>
      </c>
      <c r="BP48" s="285">
        <v>8.9</v>
      </c>
      <c r="BQ48" s="285">
        <v>8.9</v>
      </c>
      <c r="BR48" s="285">
        <v>8.9</v>
      </c>
      <c r="BS48" s="285">
        <v>8.9</v>
      </c>
      <c r="BT48" s="285">
        <v>8.9</v>
      </c>
      <c r="BU48" s="334">
        <v>8.6</v>
      </c>
      <c r="BV48" s="334">
        <v>8.4</v>
      </c>
      <c r="BW48" s="334">
        <v>8.1999999999999993</v>
      </c>
      <c r="BX48" s="334">
        <v>8</v>
      </c>
      <c r="BY48" s="334">
        <v>8</v>
      </c>
      <c r="BZ48" s="281">
        <v>28</v>
      </c>
      <c r="CA48" s="275">
        <v>28</v>
      </c>
      <c r="CB48" s="374"/>
      <c r="CC48" s="359">
        <v>16.600000000000001</v>
      </c>
      <c r="CD48" s="357">
        <v>16.600000000000001</v>
      </c>
      <c r="CE48" s="53">
        <v>28</v>
      </c>
      <c r="CF48" s="426">
        <v>7</v>
      </c>
      <c r="CG48" s="426">
        <v>6.8</v>
      </c>
      <c r="CH48" s="402">
        <v>6.6</v>
      </c>
      <c r="CI48" s="403">
        <v>6.1</v>
      </c>
      <c r="CJ48" s="405">
        <v>5.9</v>
      </c>
      <c r="CK48" s="403">
        <v>5.7</v>
      </c>
      <c r="CL48" s="403">
        <v>5.6</v>
      </c>
      <c r="CM48" s="410">
        <v>5.6</v>
      </c>
      <c r="CN48" s="407">
        <v>5.5</v>
      </c>
      <c r="CO48" s="407">
        <v>5.5</v>
      </c>
    </row>
    <row r="49" spans="1:93" ht="16.5" thickBot="1">
      <c r="A49" s="45">
        <v>27</v>
      </c>
      <c r="B49" s="132">
        <v>3.9817407407407406E-3</v>
      </c>
      <c r="C49" s="133">
        <v>3.9237407407407407E-3</v>
      </c>
      <c r="D49" s="239" t="s">
        <v>249</v>
      </c>
      <c r="E49" s="239" t="s">
        <v>336</v>
      </c>
      <c r="F49" s="239" t="s">
        <v>333</v>
      </c>
      <c r="G49" s="239" t="s">
        <v>331</v>
      </c>
      <c r="H49" s="239" t="s">
        <v>275</v>
      </c>
      <c r="I49" s="240" t="s">
        <v>327</v>
      </c>
      <c r="J49" s="240" t="s">
        <v>279</v>
      </c>
      <c r="K49" s="241" t="s">
        <v>357</v>
      </c>
      <c r="L49" s="53">
        <v>27</v>
      </c>
      <c r="M49" s="36">
        <v>11.599999999999998</v>
      </c>
      <c r="N49" s="36">
        <v>11.299999999999997</v>
      </c>
      <c r="O49" s="36">
        <v>11.099999999999998</v>
      </c>
      <c r="P49" s="36">
        <v>10.899999999999999</v>
      </c>
      <c r="Q49" s="36">
        <v>10.7</v>
      </c>
      <c r="R49" s="350">
        <v>10.5</v>
      </c>
      <c r="S49" s="349">
        <v>10.199999999999999</v>
      </c>
      <c r="T49" s="325">
        <v>10.199999999999999</v>
      </c>
      <c r="U49" s="36">
        <v>10</v>
      </c>
      <c r="V49" s="36">
        <v>9.9</v>
      </c>
      <c r="W49" s="68">
        <v>44</v>
      </c>
      <c r="X49" s="74">
        <v>11</v>
      </c>
      <c r="Y49" s="70">
        <v>14</v>
      </c>
      <c r="Z49" s="189">
        <v>18</v>
      </c>
      <c r="AA49" s="71">
        <v>22</v>
      </c>
      <c r="AB49" s="71">
        <v>26</v>
      </c>
      <c r="AC49" s="71">
        <v>28</v>
      </c>
      <c r="AD49" s="71">
        <v>29</v>
      </c>
      <c r="AE49" s="70">
        <v>32</v>
      </c>
      <c r="AF49" s="70">
        <v>35</v>
      </c>
      <c r="AG49" s="72">
        <v>38</v>
      </c>
      <c r="AH49" s="14">
        <v>44</v>
      </c>
      <c r="AI49" s="15">
        <v>134</v>
      </c>
      <c r="AJ49" s="16">
        <v>149</v>
      </c>
      <c r="AK49" s="17">
        <v>164</v>
      </c>
      <c r="AL49" s="17">
        <v>179</v>
      </c>
      <c r="AM49" s="17">
        <v>194</v>
      </c>
      <c r="AN49" s="17">
        <v>204</v>
      </c>
      <c r="AO49" s="17">
        <v>204</v>
      </c>
      <c r="AP49" s="16">
        <v>209</v>
      </c>
      <c r="AQ49" s="16">
        <v>214</v>
      </c>
      <c r="AR49" s="18">
        <v>219</v>
      </c>
      <c r="AS49" s="90">
        <v>44</v>
      </c>
      <c r="AT49" s="93">
        <v>16</v>
      </c>
      <c r="AU49" s="87">
        <v>19</v>
      </c>
      <c r="AV49" s="86">
        <v>22</v>
      </c>
      <c r="AW49" s="87">
        <v>25</v>
      </c>
      <c r="AX49" s="88">
        <v>28</v>
      </c>
      <c r="AY49" s="88">
        <v>31</v>
      </c>
      <c r="AZ49" s="89">
        <v>31</v>
      </c>
      <c r="BA49" s="89">
        <v>32</v>
      </c>
      <c r="BB49" s="89">
        <v>34</v>
      </c>
      <c r="BC49" s="89">
        <v>34</v>
      </c>
      <c r="BD49" s="98">
        <v>44</v>
      </c>
      <c r="BE49" s="106">
        <v>14</v>
      </c>
      <c r="BF49" s="105">
        <v>17</v>
      </c>
      <c r="BG49" s="99">
        <v>12</v>
      </c>
      <c r="BH49" s="100">
        <v>15</v>
      </c>
      <c r="BI49" s="101">
        <v>17</v>
      </c>
      <c r="BJ49" s="101">
        <v>19</v>
      </c>
      <c r="BK49" s="102">
        <v>19</v>
      </c>
      <c r="BL49" s="102">
        <v>19</v>
      </c>
      <c r="BM49" s="102">
        <v>19</v>
      </c>
      <c r="BN49" s="102">
        <v>19</v>
      </c>
      <c r="BO49" s="275">
        <v>27</v>
      </c>
      <c r="BP49" s="285">
        <v>8.9</v>
      </c>
      <c r="BQ49" s="285">
        <v>8.9</v>
      </c>
      <c r="BR49" s="285">
        <v>8.9</v>
      </c>
      <c r="BS49" s="285">
        <v>8.9</v>
      </c>
      <c r="BT49" s="285">
        <v>8.9</v>
      </c>
      <c r="BU49" s="334">
        <v>8.6</v>
      </c>
      <c r="BV49" s="334">
        <v>8.4</v>
      </c>
      <c r="BW49" s="334">
        <v>8.1999999999999993</v>
      </c>
      <c r="BX49" s="334">
        <v>8.1</v>
      </c>
      <c r="BY49" s="334">
        <v>8.1</v>
      </c>
      <c r="BZ49" s="281">
        <v>27</v>
      </c>
      <c r="CA49" s="275">
        <v>27</v>
      </c>
      <c r="CB49" s="374"/>
      <c r="CC49" s="359">
        <v>16.7</v>
      </c>
      <c r="CD49" s="357">
        <v>16.7</v>
      </c>
      <c r="CE49" s="53">
        <v>27</v>
      </c>
      <c r="CF49" s="426">
        <v>7</v>
      </c>
      <c r="CG49" s="426">
        <v>6.8</v>
      </c>
      <c r="CH49" s="402">
        <v>6.6</v>
      </c>
      <c r="CI49" s="403">
        <v>6.1</v>
      </c>
      <c r="CJ49" s="405">
        <v>5.9</v>
      </c>
      <c r="CK49" s="403">
        <v>5.8</v>
      </c>
      <c r="CL49" s="403">
        <v>5.6</v>
      </c>
      <c r="CM49" s="410">
        <v>5.7</v>
      </c>
      <c r="CN49" s="407">
        <v>5.5</v>
      </c>
      <c r="CO49" s="407">
        <v>5.5</v>
      </c>
    </row>
    <row r="50" spans="1:93" ht="16.5" thickBot="1">
      <c r="A50" s="45">
        <v>26</v>
      </c>
      <c r="B50" s="132">
        <v>4.016462962962963E-3</v>
      </c>
      <c r="C50" s="133">
        <v>3.9584629629629631E-3</v>
      </c>
      <c r="D50" s="239" t="s">
        <v>248</v>
      </c>
      <c r="E50" s="239" t="s">
        <v>337</v>
      </c>
      <c r="F50" s="239" t="s">
        <v>261</v>
      </c>
      <c r="G50" s="239" t="s">
        <v>270</v>
      </c>
      <c r="H50" s="239" t="s">
        <v>330</v>
      </c>
      <c r="I50" s="240" t="s">
        <v>276</v>
      </c>
      <c r="J50" s="240" t="s">
        <v>278</v>
      </c>
      <c r="K50" s="241" t="s">
        <v>324</v>
      </c>
      <c r="L50" s="53">
        <v>26</v>
      </c>
      <c r="M50" s="36">
        <v>11.699999999999998</v>
      </c>
      <c r="N50" s="36">
        <v>11.399999999999997</v>
      </c>
      <c r="O50" s="36">
        <v>11.199999999999998</v>
      </c>
      <c r="P50" s="36">
        <v>10.999999999999998</v>
      </c>
      <c r="Q50" s="36">
        <v>10.799999999999999</v>
      </c>
      <c r="R50" s="350">
        <v>10.6</v>
      </c>
      <c r="S50" s="349">
        <v>10.3</v>
      </c>
      <c r="T50" s="325">
        <v>10.3</v>
      </c>
      <c r="U50" s="36">
        <v>10.100000000000001</v>
      </c>
      <c r="V50" s="36">
        <v>10.000000000000002</v>
      </c>
      <c r="W50" s="68">
        <v>45</v>
      </c>
      <c r="X50" s="74">
        <v>11</v>
      </c>
      <c r="Y50" s="70">
        <v>14</v>
      </c>
      <c r="Z50" s="189">
        <v>18</v>
      </c>
      <c r="AA50" s="71">
        <v>22</v>
      </c>
      <c r="AB50" s="71">
        <v>26</v>
      </c>
      <c r="AC50" s="71">
        <v>28</v>
      </c>
      <c r="AD50" s="71">
        <v>29</v>
      </c>
      <c r="AE50" s="70">
        <v>32</v>
      </c>
      <c r="AF50" s="70">
        <v>35</v>
      </c>
      <c r="AG50" s="72">
        <v>38</v>
      </c>
      <c r="AH50" s="14">
        <v>45</v>
      </c>
      <c r="AI50" s="15">
        <v>135</v>
      </c>
      <c r="AJ50" s="16">
        <v>150</v>
      </c>
      <c r="AK50" s="17">
        <v>165</v>
      </c>
      <c r="AL50" s="17">
        <v>180</v>
      </c>
      <c r="AM50" s="17">
        <v>195</v>
      </c>
      <c r="AN50" s="17">
        <v>205</v>
      </c>
      <c r="AO50" s="17">
        <v>205</v>
      </c>
      <c r="AP50" s="16">
        <v>210</v>
      </c>
      <c r="AQ50" s="16">
        <v>215</v>
      </c>
      <c r="AR50" s="18">
        <v>220</v>
      </c>
      <c r="AS50" s="90">
        <v>45</v>
      </c>
      <c r="AT50" s="92">
        <v>16</v>
      </c>
      <c r="AU50" s="87">
        <v>19</v>
      </c>
      <c r="AV50" s="86">
        <v>22</v>
      </c>
      <c r="AW50" s="87">
        <v>25</v>
      </c>
      <c r="AX50" s="88">
        <v>27</v>
      </c>
      <c r="AY50" s="88">
        <v>31</v>
      </c>
      <c r="AZ50" s="89">
        <v>31</v>
      </c>
      <c r="BA50" s="89">
        <v>32</v>
      </c>
      <c r="BB50" s="89">
        <v>34</v>
      </c>
      <c r="BC50" s="89">
        <v>34</v>
      </c>
      <c r="BD50" s="98">
        <v>45</v>
      </c>
      <c r="BE50" s="104">
        <v>14</v>
      </c>
      <c r="BF50" s="105">
        <v>17</v>
      </c>
      <c r="BG50" s="99">
        <v>12</v>
      </c>
      <c r="BH50" s="100">
        <v>15</v>
      </c>
      <c r="BI50" s="101">
        <v>17</v>
      </c>
      <c r="BJ50" s="101">
        <v>19</v>
      </c>
      <c r="BK50" s="102">
        <v>19</v>
      </c>
      <c r="BL50" s="102">
        <v>19</v>
      </c>
      <c r="BM50" s="102">
        <v>19</v>
      </c>
      <c r="BN50" s="102">
        <v>19</v>
      </c>
      <c r="BO50" s="275">
        <v>26</v>
      </c>
      <c r="BP50" s="285">
        <v>9</v>
      </c>
      <c r="BQ50" s="285">
        <v>9</v>
      </c>
      <c r="BR50" s="285">
        <v>9</v>
      </c>
      <c r="BS50" s="285">
        <v>9</v>
      </c>
      <c r="BT50" s="285">
        <v>9</v>
      </c>
      <c r="BU50" s="334">
        <v>8.6999999999999993</v>
      </c>
      <c r="BV50" s="334">
        <v>8.5</v>
      </c>
      <c r="BW50" s="334">
        <v>8.1999999999999993</v>
      </c>
      <c r="BX50" s="334">
        <v>8.1</v>
      </c>
      <c r="BY50" s="334">
        <v>8.1</v>
      </c>
      <c r="BZ50" s="281">
        <v>26</v>
      </c>
      <c r="CA50" s="275">
        <v>26</v>
      </c>
      <c r="CB50" s="374"/>
      <c r="CC50" s="359">
        <v>16.8</v>
      </c>
      <c r="CD50" s="357">
        <v>16.8</v>
      </c>
      <c r="CE50" s="53">
        <v>26</v>
      </c>
      <c r="CF50" s="394">
        <v>7</v>
      </c>
      <c r="CG50" s="394">
        <v>6.8</v>
      </c>
      <c r="CH50" s="402">
        <v>6.6</v>
      </c>
      <c r="CI50" s="403">
        <v>6.2</v>
      </c>
      <c r="CJ50" s="405">
        <v>5.9</v>
      </c>
      <c r="CK50" s="403">
        <v>5.8</v>
      </c>
      <c r="CL50" s="403">
        <v>5.7</v>
      </c>
      <c r="CM50" s="410">
        <v>5.7</v>
      </c>
      <c r="CN50" s="407">
        <v>5.5</v>
      </c>
      <c r="CO50" s="407">
        <v>5.5</v>
      </c>
    </row>
    <row r="51" spans="1:93" ht="15.75">
      <c r="A51" s="45">
        <v>25</v>
      </c>
      <c r="B51" s="132">
        <v>4.0511851851851854E-3</v>
      </c>
      <c r="C51" s="133">
        <v>3.9931851851851856E-3</v>
      </c>
      <c r="D51" s="239" t="s">
        <v>247</v>
      </c>
      <c r="E51" s="239" t="s">
        <v>338</v>
      </c>
      <c r="F51" s="239" t="s">
        <v>334</v>
      </c>
      <c r="G51" s="239" t="s">
        <v>267</v>
      </c>
      <c r="H51" s="239" t="s">
        <v>272</v>
      </c>
      <c r="I51" s="240" t="s">
        <v>329</v>
      </c>
      <c r="J51" s="240" t="s">
        <v>277</v>
      </c>
      <c r="K51" s="241" t="s">
        <v>326</v>
      </c>
      <c r="L51" s="53">
        <v>25</v>
      </c>
      <c r="M51" s="36">
        <v>11.699999999999998</v>
      </c>
      <c r="N51" s="36">
        <v>11.399999999999997</v>
      </c>
      <c r="O51" s="36">
        <v>11.199999999999998</v>
      </c>
      <c r="P51" s="36">
        <v>10.999999999999998</v>
      </c>
      <c r="Q51" s="36">
        <v>10.799999999999999</v>
      </c>
      <c r="R51" s="350">
        <v>10.6</v>
      </c>
      <c r="S51" s="349">
        <v>10.3</v>
      </c>
      <c r="T51" s="325">
        <v>10.3</v>
      </c>
      <c r="U51" s="36">
        <v>10.100000000000001</v>
      </c>
      <c r="V51" s="36">
        <v>10.000000000000002</v>
      </c>
      <c r="W51" s="68">
        <v>46</v>
      </c>
      <c r="X51" s="69">
        <v>11</v>
      </c>
      <c r="Y51" s="70">
        <v>14</v>
      </c>
      <c r="Z51" s="189">
        <v>18</v>
      </c>
      <c r="AA51" s="71">
        <v>22</v>
      </c>
      <c r="AB51" s="71">
        <v>26</v>
      </c>
      <c r="AC51" s="71">
        <v>28</v>
      </c>
      <c r="AD51" s="71">
        <v>29</v>
      </c>
      <c r="AE51" s="70">
        <v>32</v>
      </c>
      <c r="AF51" s="70">
        <v>35</v>
      </c>
      <c r="AG51" s="72">
        <v>38</v>
      </c>
      <c r="AH51" s="14">
        <v>46</v>
      </c>
      <c r="AI51" s="15">
        <v>136</v>
      </c>
      <c r="AJ51" s="16">
        <v>151</v>
      </c>
      <c r="AK51" s="17">
        <v>166</v>
      </c>
      <c r="AL51" s="17">
        <v>181</v>
      </c>
      <c r="AM51" s="17">
        <v>196</v>
      </c>
      <c r="AN51" s="17">
        <v>206</v>
      </c>
      <c r="AO51" s="17">
        <v>206</v>
      </c>
      <c r="AP51" s="16">
        <v>211</v>
      </c>
      <c r="AQ51" s="16">
        <v>216</v>
      </c>
      <c r="AR51" s="18">
        <v>221</v>
      </c>
      <c r="AS51" s="90">
        <v>46</v>
      </c>
      <c r="AT51" s="93">
        <v>17</v>
      </c>
      <c r="AU51" s="87">
        <v>20</v>
      </c>
      <c r="AV51" s="86">
        <v>22</v>
      </c>
      <c r="AW51" s="87">
        <v>26</v>
      </c>
      <c r="AX51" s="88">
        <v>29</v>
      </c>
      <c r="AY51" s="88">
        <v>31</v>
      </c>
      <c r="AZ51" s="89">
        <v>31</v>
      </c>
      <c r="BA51" s="89">
        <v>32</v>
      </c>
      <c r="BB51" s="89">
        <v>34</v>
      </c>
      <c r="BC51" s="89">
        <v>34</v>
      </c>
      <c r="BD51" s="98">
        <v>46</v>
      </c>
      <c r="BE51" s="106">
        <v>15</v>
      </c>
      <c r="BF51" s="105">
        <v>18</v>
      </c>
      <c r="BG51" s="99">
        <v>13</v>
      </c>
      <c r="BH51" s="100">
        <v>16</v>
      </c>
      <c r="BI51" s="101">
        <v>18</v>
      </c>
      <c r="BJ51" s="101">
        <v>19</v>
      </c>
      <c r="BK51" s="102">
        <v>19</v>
      </c>
      <c r="BL51" s="102">
        <v>19</v>
      </c>
      <c r="BM51" s="102">
        <v>19</v>
      </c>
      <c r="BN51" s="102">
        <v>19</v>
      </c>
      <c r="BO51" s="275">
        <v>25</v>
      </c>
      <c r="BP51" s="285">
        <v>9</v>
      </c>
      <c r="BQ51" s="285">
        <v>9</v>
      </c>
      <c r="BR51" s="285">
        <v>9</v>
      </c>
      <c r="BS51" s="285">
        <v>9</v>
      </c>
      <c r="BT51" s="285">
        <v>9</v>
      </c>
      <c r="BU51" s="334">
        <v>8.6999999999999993</v>
      </c>
      <c r="BV51" s="334">
        <v>8.5</v>
      </c>
      <c r="BW51" s="334">
        <v>8.3000000000000007</v>
      </c>
      <c r="BX51" s="334">
        <v>8.1</v>
      </c>
      <c r="BY51" s="334">
        <v>8.1</v>
      </c>
      <c r="BZ51" s="281">
        <v>25</v>
      </c>
      <c r="CA51" s="275">
        <v>25</v>
      </c>
      <c r="CB51" s="374"/>
      <c r="CC51" s="359">
        <v>16.899999999999999</v>
      </c>
      <c r="CD51" s="357">
        <v>16.899999999999999</v>
      </c>
      <c r="CE51" s="53">
        <v>25</v>
      </c>
      <c r="CF51" s="426">
        <v>7.1</v>
      </c>
      <c r="CG51" s="426">
        <v>6.9</v>
      </c>
      <c r="CH51" s="402">
        <v>6.7</v>
      </c>
      <c r="CI51" s="403">
        <v>6.2</v>
      </c>
      <c r="CJ51" s="405">
        <v>6</v>
      </c>
      <c r="CK51" s="403">
        <v>5.8</v>
      </c>
      <c r="CL51" s="403">
        <v>5.7</v>
      </c>
      <c r="CM51" s="410">
        <v>5.7</v>
      </c>
      <c r="CN51" s="407">
        <v>5.6</v>
      </c>
      <c r="CO51" s="407">
        <v>5.6</v>
      </c>
    </row>
    <row r="52" spans="1:93" ht="15.75">
      <c r="A52" s="45">
        <v>24</v>
      </c>
      <c r="B52" s="132">
        <v>4.0974814814814815E-3</v>
      </c>
      <c r="C52" s="133">
        <v>4.0394814814814816E-3</v>
      </c>
      <c r="D52" s="239" t="s">
        <v>246</v>
      </c>
      <c r="E52" s="239" t="s">
        <v>339</v>
      </c>
      <c r="F52" s="239" t="s">
        <v>258</v>
      </c>
      <c r="G52" s="239" t="s">
        <v>332</v>
      </c>
      <c r="H52" s="239" t="s">
        <v>269</v>
      </c>
      <c r="I52" s="240" t="s">
        <v>273</v>
      </c>
      <c r="J52" s="240" t="s">
        <v>328</v>
      </c>
      <c r="K52" s="241" t="s">
        <v>383</v>
      </c>
      <c r="L52" s="53">
        <v>24</v>
      </c>
      <c r="M52" s="36">
        <v>11.799999999999997</v>
      </c>
      <c r="N52" s="36">
        <v>11.499999999999996</v>
      </c>
      <c r="O52" s="36">
        <v>11.299999999999997</v>
      </c>
      <c r="P52" s="36">
        <v>11.099999999999998</v>
      </c>
      <c r="Q52" s="36">
        <v>10.899999999999999</v>
      </c>
      <c r="R52" s="350">
        <v>10.7</v>
      </c>
      <c r="S52" s="349">
        <v>10.4</v>
      </c>
      <c r="T52" s="325">
        <v>10.4</v>
      </c>
      <c r="U52" s="36">
        <v>10.200000000000001</v>
      </c>
      <c r="V52" s="36">
        <v>10.100000000000001</v>
      </c>
      <c r="W52" s="68">
        <v>47</v>
      </c>
      <c r="X52" s="69">
        <v>12</v>
      </c>
      <c r="Y52" s="70">
        <v>15</v>
      </c>
      <c r="Z52" s="189">
        <v>19</v>
      </c>
      <c r="AA52" s="71">
        <v>23</v>
      </c>
      <c r="AB52" s="71">
        <v>27</v>
      </c>
      <c r="AC52" s="71">
        <v>29</v>
      </c>
      <c r="AD52" s="71">
        <v>30</v>
      </c>
      <c r="AE52" s="70">
        <v>33</v>
      </c>
      <c r="AF52" s="70">
        <v>36</v>
      </c>
      <c r="AG52" s="72">
        <v>39</v>
      </c>
      <c r="AH52" s="14">
        <v>47</v>
      </c>
      <c r="AI52" s="15">
        <v>137</v>
      </c>
      <c r="AJ52" s="16">
        <v>152</v>
      </c>
      <c r="AK52" s="17">
        <v>167</v>
      </c>
      <c r="AL52" s="17">
        <v>182</v>
      </c>
      <c r="AM52" s="17">
        <v>197</v>
      </c>
      <c r="AN52" s="17">
        <v>207</v>
      </c>
      <c r="AO52" s="17">
        <v>207</v>
      </c>
      <c r="AP52" s="16">
        <v>212</v>
      </c>
      <c r="AQ52" s="16">
        <v>217</v>
      </c>
      <c r="AR52" s="18">
        <v>222</v>
      </c>
      <c r="AS52" s="90">
        <v>47</v>
      </c>
      <c r="AT52" s="92">
        <v>17</v>
      </c>
      <c r="AU52" s="87">
        <v>20</v>
      </c>
      <c r="AV52" s="86">
        <v>23</v>
      </c>
      <c r="AW52" s="87">
        <v>26</v>
      </c>
      <c r="AX52" s="88">
        <v>28</v>
      </c>
      <c r="AY52" s="88">
        <v>32</v>
      </c>
      <c r="AZ52" s="89">
        <v>32</v>
      </c>
      <c r="BA52" s="89">
        <v>33</v>
      </c>
      <c r="BB52" s="89">
        <v>35</v>
      </c>
      <c r="BC52" s="89">
        <v>35</v>
      </c>
      <c r="BD52" s="98">
        <v>47</v>
      </c>
      <c r="BE52" s="436">
        <v>15</v>
      </c>
      <c r="BF52" s="437">
        <v>18</v>
      </c>
      <c r="BG52" s="438">
        <v>13</v>
      </c>
      <c r="BH52" s="437">
        <v>16</v>
      </c>
      <c r="BI52" s="439">
        <v>18</v>
      </c>
      <c r="BJ52" s="439">
        <v>20</v>
      </c>
      <c r="BK52" s="440">
        <v>20</v>
      </c>
      <c r="BL52" s="440">
        <v>20</v>
      </c>
      <c r="BM52" s="440">
        <v>20</v>
      </c>
      <c r="BN52" s="440">
        <v>20</v>
      </c>
      <c r="BO52" s="275">
        <v>24</v>
      </c>
      <c r="BP52" s="285">
        <v>9</v>
      </c>
      <c r="BQ52" s="285">
        <v>9</v>
      </c>
      <c r="BR52" s="285">
        <v>9</v>
      </c>
      <c r="BS52" s="285">
        <v>9</v>
      </c>
      <c r="BT52" s="285">
        <v>9</v>
      </c>
      <c r="BU52" s="334">
        <v>8.6999999999999993</v>
      </c>
      <c r="BV52" s="334">
        <v>8.6</v>
      </c>
      <c r="BW52" s="334">
        <v>8.3000000000000007</v>
      </c>
      <c r="BX52" s="334">
        <v>8.1999999999999993</v>
      </c>
      <c r="BY52" s="334">
        <v>8.1999999999999993</v>
      </c>
      <c r="BZ52" s="281">
        <v>24</v>
      </c>
      <c r="CA52" s="275">
        <v>24</v>
      </c>
      <c r="CB52" s="374"/>
      <c r="CC52" s="359">
        <v>17</v>
      </c>
      <c r="CD52" s="357">
        <v>17</v>
      </c>
      <c r="CE52" s="53">
        <v>24</v>
      </c>
      <c r="CF52" s="426">
        <v>7.1</v>
      </c>
      <c r="CG52" s="426">
        <v>6.9</v>
      </c>
      <c r="CH52" s="402">
        <v>6.7</v>
      </c>
      <c r="CI52" s="403">
        <v>6.2</v>
      </c>
      <c r="CJ52" s="405">
        <v>6</v>
      </c>
      <c r="CK52" s="403">
        <v>5.8</v>
      </c>
      <c r="CL52" s="403">
        <v>5.7</v>
      </c>
      <c r="CM52" s="410">
        <v>5.7</v>
      </c>
      <c r="CN52" s="407">
        <v>5.6</v>
      </c>
      <c r="CO52" s="407">
        <v>5.6</v>
      </c>
    </row>
    <row r="53" spans="1:93" ht="15.75">
      <c r="A53" s="45">
        <v>23</v>
      </c>
      <c r="B53" s="132">
        <v>4.1437777777777775E-3</v>
      </c>
      <c r="C53" s="133">
        <v>4.0857777777777776E-3</v>
      </c>
      <c r="D53" s="239" t="s">
        <v>245</v>
      </c>
      <c r="E53" s="239" t="s">
        <v>251</v>
      </c>
      <c r="F53" s="239" t="s">
        <v>335</v>
      </c>
      <c r="G53" s="239" t="s">
        <v>264</v>
      </c>
      <c r="H53" s="239" t="s">
        <v>381</v>
      </c>
      <c r="I53" s="240" t="s">
        <v>271</v>
      </c>
      <c r="J53" s="240" t="s">
        <v>274</v>
      </c>
      <c r="K53" s="241" t="s">
        <v>382</v>
      </c>
      <c r="L53" s="53">
        <v>23</v>
      </c>
      <c r="M53" s="36">
        <v>11.799999999999997</v>
      </c>
      <c r="N53" s="36">
        <v>11.499999999999996</v>
      </c>
      <c r="O53" s="36">
        <v>11.299999999999997</v>
      </c>
      <c r="P53" s="36">
        <v>11.099999999999998</v>
      </c>
      <c r="Q53" s="36">
        <v>10.899999999999999</v>
      </c>
      <c r="R53" s="350">
        <v>10.7</v>
      </c>
      <c r="S53" s="349">
        <v>10.4</v>
      </c>
      <c r="T53" s="325">
        <v>10.4</v>
      </c>
      <c r="U53" s="36">
        <v>10.200000000000001</v>
      </c>
      <c r="V53" s="36">
        <v>10.100000000000001</v>
      </c>
      <c r="W53" s="68">
        <v>48</v>
      </c>
      <c r="X53" s="69">
        <v>12</v>
      </c>
      <c r="Y53" s="70">
        <v>15</v>
      </c>
      <c r="Z53" s="189">
        <v>19</v>
      </c>
      <c r="AA53" s="71">
        <v>23</v>
      </c>
      <c r="AB53" s="71">
        <v>27</v>
      </c>
      <c r="AC53" s="71">
        <v>29</v>
      </c>
      <c r="AD53" s="71">
        <v>30</v>
      </c>
      <c r="AE53" s="70">
        <v>33</v>
      </c>
      <c r="AF53" s="70">
        <v>36</v>
      </c>
      <c r="AG53" s="72">
        <v>39</v>
      </c>
      <c r="AH53" s="14">
        <v>48</v>
      </c>
      <c r="AI53" s="15">
        <v>138</v>
      </c>
      <c r="AJ53" s="16">
        <v>153</v>
      </c>
      <c r="AK53" s="17">
        <v>168</v>
      </c>
      <c r="AL53" s="17">
        <v>183</v>
      </c>
      <c r="AM53" s="17">
        <v>198</v>
      </c>
      <c r="AN53" s="17">
        <v>208</v>
      </c>
      <c r="AO53" s="17">
        <v>208</v>
      </c>
      <c r="AP53" s="16">
        <v>213</v>
      </c>
      <c r="AQ53" s="16">
        <v>218</v>
      </c>
      <c r="AR53" s="18">
        <v>223</v>
      </c>
      <c r="AS53" s="90">
        <v>48</v>
      </c>
      <c r="AT53" s="93">
        <v>18</v>
      </c>
      <c r="AU53" s="87">
        <v>21</v>
      </c>
      <c r="AV53" s="86">
        <v>23</v>
      </c>
      <c r="AW53" s="87">
        <v>27</v>
      </c>
      <c r="AX53" s="88">
        <v>29</v>
      </c>
      <c r="AY53" s="88">
        <v>32</v>
      </c>
      <c r="AZ53" s="89">
        <v>32</v>
      </c>
      <c r="BA53" s="89">
        <v>33</v>
      </c>
      <c r="BB53" s="89">
        <v>35</v>
      </c>
      <c r="BC53" s="89">
        <v>35</v>
      </c>
      <c r="BD53" s="98">
        <v>48</v>
      </c>
      <c r="BE53" s="106">
        <v>16</v>
      </c>
      <c r="BF53" s="100">
        <v>19</v>
      </c>
      <c r="BG53" s="99">
        <v>13</v>
      </c>
      <c r="BH53" s="100">
        <v>16</v>
      </c>
      <c r="BI53" s="101">
        <v>18</v>
      </c>
      <c r="BJ53" s="101">
        <v>20</v>
      </c>
      <c r="BK53" s="102">
        <v>20</v>
      </c>
      <c r="BL53" s="102">
        <v>20</v>
      </c>
      <c r="BM53" s="102">
        <v>20</v>
      </c>
      <c r="BN53" s="102">
        <v>20</v>
      </c>
      <c r="BO53" s="362">
        <v>23</v>
      </c>
      <c r="BP53" s="285">
        <v>9.1</v>
      </c>
      <c r="BQ53" s="285">
        <v>9.1</v>
      </c>
      <c r="BR53" s="285">
        <v>9.1</v>
      </c>
      <c r="BS53" s="285">
        <v>9.1</v>
      </c>
      <c r="BT53" s="285">
        <v>9.1</v>
      </c>
      <c r="BU53" s="334">
        <v>8.8000000000000007</v>
      </c>
      <c r="BV53" s="334">
        <v>8.6</v>
      </c>
      <c r="BW53" s="334">
        <v>8.3000000000000007</v>
      </c>
      <c r="BX53" s="334">
        <v>8.1999999999999993</v>
      </c>
      <c r="BY53" s="334">
        <v>8.1999999999999993</v>
      </c>
      <c r="BZ53" s="281">
        <v>23</v>
      </c>
      <c r="CA53" s="275">
        <v>23</v>
      </c>
      <c r="CB53" s="374"/>
      <c r="CC53" s="359">
        <v>17.100000000000001</v>
      </c>
      <c r="CD53" s="357">
        <v>17.100000000000001</v>
      </c>
      <c r="CE53" s="53">
        <v>23</v>
      </c>
      <c r="CF53" s="394">
        <v>7.1</v>
      </c>
      <c r="CG53" s="394">
        <v>6.9</v>
      </c>
      <c r="CH53" s="402">
        <v>6.7</v>
      </c>
      <c r="CI53" s="403">
        <v>6.2</v>
      </c>
      <c r="CJ53" s="405">
        <v>6</v>
      </c>
      <c r="CK53" s="403">
        <v>5.9</v>
      </c>
      <c r="CL53" s="403">
        <v>5.7</v>
      </c>
      <c r="CM53" s="410">
        <v>5.8</v>
      </c>
      <c r="CN53" s="407">
        <v>5.6</v>
      </c>
      <c r="CO53" s="407">
        <v>5.6</v>
      </c>
    </row>
    <row r="54" spans="1:93" ht="15.75">
      <c r="A54" s="45">
        <v>22</v>
      </c>
      <c r="B54" s="132">
        <v>4.1900740740740744E-3</v>
      </c>
      <c r="C54" s="133">
        <v>4.1320740740740745E-3</v>
      </c>
      <c r="D54" s="239" t="s">
        <v>244</v>
      </c>
      <c r="E54" s="239" t="s">
        <v>340</v>
      </c>
      <c r="F54" s="239" t="s">
        <v>336</v>
      </c>
      <c r="G54" s="239" t="s">
        <v>333</v>
      </c>
      <c r="H54" s="239" t="s">
        <v>265</v>
      </c>
      <c r="I54" s="240" t="s">
        <v>268</v>
      </c>
      <c r="J54" s="240" t="s">
        <v>331</v>
      </c>
      <c r="K54" s="241" t="s">
        <v>275</v>
      </c>
      <c r="L54" s="53">
        <v>22</v>
      </c>
      <c r="M54" s="36">
        <v>11.899999999999999</v>
      </c>
      <c r="N54" s="36">
        <v>11.599999999999998</v>
      </c>
      <c r="O54" s="36">
        <v>11.399999999999999</v>
      </c>
      <c r="P54" s="36">
        <v>11.2</v>
      </c>
      <c r="Q54" s="36">
        <v>11</v>
      </c>
      <c r="R54" s="350">
        <v>10.8</v>
      </c>
      <c r="S54" s="349">
        <v>10.5</v>
      </c>
      <c r="T54" s="325">
        <v>10.5</v>
      </c>
      <c r="U54" s="36">
        <v>10.3</v>
      </c>
      <c r="V54" s="36">
        <v>10.200000000000001</v>
      </c>
      <c r="W54" s="68">
        <v>49</v>
      </c>
      <c r="X54" s="69">
        <v>12</v>
      </c>
      <c r="Y54" s="80">
        <v>15</v>
      </c>
      <c r="Z54" s="191">
        <v>19</v>
      </c>
      <c r="AA54" s="71">
        <v>23</v>
      </c>
      <c r="AB54" s="71">
        <v>27</v>
      </c>
      <c r="AC54" s="71">
        <v>29</v>
      </c>
      <c r="AD54" s="71">
        <v>30</v>
      </c>
      <c r="AE54" s="70">
        <v>33</v>
      </c>
      <c r="AF54" s="70">
        <v>36</v>
      </c>
      <c r="AG54" s="72">
        <v>39</v>
      </c>
      <c r="AH54" s="428">
        <v>49</v>
      </c>
      <c r="AI54" s="16">
        <v>139</v>
      </c>
      <c r="AJ54" s="16">
        <v>154</v>
      </c>
      <c r="AK54" s="17">
        <v>169</v>
      </c>
      <c r="AL54" s="17">
        <v>184</v>
      </c>
      <c r="AM54" s="17">
        <v>199</v>
      </c>
      <c r="AN54" s="17">
        <v>209</v>
      </c>
      <c r="AO54" s="17">
        <v>209</v>
      </c>
      <c r="AP54" s="16">
        <v>214</v>
      </c>
      <c r="AQ54" s="16">
        <v>219</v>
      </c>
      <c r="AR54" s="16">
        <v>224</v>
      </c>
      <c r="AS54" s="433">
        <v>49</v>
      </c>
      <c r="AT54" s="92">
        <v>18</v>
      </c>
      <c r="AU54" s="87">
        <v>21</v>
      </c>
      <c r="AV54" s="86">
        <v>23</v>
      </c>
      <c r="AW54" s="87">
        <v>27</v>
      </c>
      <c r="AX54" s="88">
        <v>29</v>
      </c>
      <c r="AY54" s="88">
        <v>32</v>
      </c>
      <c r="AZ54" s="89">
        <v>32</v>
      </c>
      <c r="BA54" s="89">
        <v>33</v>
      </c>
      <c r="BB54" s="89">
        <v>35</v>
      </c>
      <c r="BC54" s="89">
        <v>35</v>
      </c>
      <c r="BD54" s="98">
        <v>49</v>
      </c>
      <c r="BE54" s="104">
        <v>16</v>
      </c>
      <c r="BF54" s="100">
        <v>19</v>
      </c>
      <c r="BG54" s="99">
        <v>13</v>
      </c>
      <c r="BH54" s="100">
        <v>16</v>
      </c>
      <c r="BI54" s="101">
        <v>18</v>
      </c>
      <c r="BJ54" s="101">
        <v>20</v>
      </c>
      <c r="BK54" s="102">
        <v>20</v>
      </c>
      <c r="BL54" s="102">
        <v>20</v>
      </c>
      <c r="BM54" s="102">
        <v>20</v>
      </c>
      <c r="BN54" s="102">
        <v>20</v>
      </c>
      <c r="BO54" s="362">
        <v>22</v>
      </c>
      <c r="BP54" s="285">
        <v>9.1</v>
      </c>
      <c r="BQ54" s="285">
        <v>9.1</v>
      </c>
      <c r="BR54" s="285">
        <v>9.1</v>
      </c>
      <c r="BS54" s="285">
        <v>9.1</v>
      </c>
      <c r="BT54" s="285">
        <v>9.1</v>
      </c>
      <c r="BU54" s="334">
        <v>8.8000000000000007</v>
      </c>
      <c r="BV54" s="334">
        <v>8.6999999999999993</v>
      </c>
      <c r="BW54" s="334">
        <v>8.4</v>
      </c>
      <c r="BX54" s="334">
        <v>8.1999999999999993</v>
      </c>
      <c r="BY54" s="334">
        <v>8.1999999999999993</v>
      </c>
      <c r="BZ54" s="281">
        <v>22</v>
      </c>
      <c r="CA54" s="275">
        <v>22</v>
      </c>
      <c r="CB54" s="374"/>
      <c r="CC54" s="359">
        <v>17.2</v>
      </c>
      <c r="CD54" s="357">
        <v>17.2</v>
      </c>
      <c r="CE54" s="53">
        <v>22</v>
      </c>
      <c r="CF54" s="426">
        <v>7.2</v>
      </c>
      <c r="CG54" s="426">
        <v>7</v>
      </c>
      <c r="CH54" s="402">
        <v>6.8</v>
      </c>
      <c r="CI54" s="403">
        <v>6.3</v>
      </c>
      <c r="CJ54" s="405">
        <v>6</v>
      </c>
      <c r="CK54" s="403">
        <v>5.9</v>
      </c>
      <c r="CL54" s="403">
        <v>5.8</v>
      </c>
      <c r="CM54" s="410">
        <v>5.8</v>
      </c>
      <c r="CN54" s="407">
        <v>5.6</v>
      </c>
      <c r="CO54" s="407">
        <v>5.6</v>
      </c>
    </row>
    <row r="55" spans="1:93" ht="16.5" thickBot="1">
      <c r="A55" s="46">
        <v>21</v>
      </c>
      <c r="B55" s="134">
        <v>4.2363703703703704E-3</v>
      </c>
      <c r="C55" s="135">
        <v>4.1783703703703705E-3</v>
      </c>
      <c r="D55" s="242" t="s">
        <v>243</v>
      </c>
      <c r="E55" s="242" t="s">
        <v>341</v>
      </c>
      <c r="F55" s="242" t="s">
        <v>337</v>
      </c>
      <c r="G55" s="242" t="s">
        <v>261</v>
      </c>
      <c r="H55" s="242" t="s">
        <v>380</v>
      </c>
      <c r="I55" s="243" t="s">
        <v>266</v>
      </c>
      <c r="J55" s="243" t="s">
        <v>270</v>
      </c>
      <c r="K55" s="244" t="s">
        <v>330</v>
      </c>
      <c r="L55" s="54">
        <v>21</v>
      </c>
      <c r="M55" s="37">
        <v>11.899999999999999</v>
      </c>
      <c r="N55" s="37">
        <v>11.599999999999998</v>
      </c>
      <c r="O55" s="37">
        <v>11.399999999999999</v>
      </c>
      <c r="P55" s="37">
        <v>11.2</v>
      </c>
      <c r="Q55" s="37">
        <v>11</v>
      </c>
      <c r="R55" s="350">
        <v>10.8</v>
      </c>
      <c r="S55" s="349">
        <v>10.5</v>
      </c>
      <c r="T55" s="325">
        <v>10.5</v>
      </c>
      <c r="U55" s="37">
        <v>10.3</v>
      </c>
      <c r="V55" s="37">
        <v>10.200000000000001</v>
      </c>
      <c r="W55" s="73">
        <v>50</v>
      </c>
      <c r="X55" s="69">
        <v>13</v>
      </c>
      <c r="Y55" s="80">
        <v>16</v>
      </c>
      <c r="Z55" s="191">
        <v>20</v>
      </c>
      <c r="AA55" s="81">
        <v>24</v>
      </c>
      <c r="AB55" s="81">
        <v>28</v>
      </c>
      <c r="AC55" s="81">
        <v>30</v>
      </c>
      <c r="AD55" s="81">
        <v>31</v>
      </c>
      <c r="AE55" s="80">
        <v>34</v>
      </c>
      <c r="AF55" s="80">
        <v>37</v>
      </c>
      <c r="AG55" s="82">
        <v>40</v>
      </c>
      <c r="AH55" s="429">
        <v>50</v>
      </c>
      <c r="AI55" s="16">
        <v>140</v>
      </c>
      <c r="AJ55" s="16">
        <v>155</v>
      </c>
      <c r="AK55" s="17">
        <v>170</v>
      </c>
      <c r="AL55" s="17">
        <v>185</v>
      </c>
      <c r="AM55" s="17">
        <v>200</v>
      </c>
      <c r="AN55" s="17">
        <v>210</v>
      </c>
      <c r="AO55" s="17">
        <v>210</v>
      </c>
      <c r="AP55" s="16">
        <v>215</v>
      </c>
      <c r="AQ55" s="16">
        <v>220</v>
      </c>
      <c r="AR55" s="16">
        <v>225</v>
      </c>
      <c r="AS55" s="434">
        <v>50</v>
      </c>
      <c r="AT55" s="92">
        <v>19</v>
      </c>
      <c r="AU55" s="87">
        <v>22</v>
      </c>
      <c r="AV55" s="86">
        <v>24</v>
      </c>
      <c r="AW55" s="87">
        <v>28</v>
      </c>
      <c r="AX55" s="88">
        <v>30</v>
      </c>
      <c r="AY55" s="88">
        <v>33</v>
      </c>
      <c r="AZ55" s="89">
        <v>33</v>
      </c>
      <c r="BA55" s="89">
        <v>34</v>
      </c>
      <c r="BB55" s="89">
        <v>36</v>
      </c>
      <c r="BC55" s="89">
        <v>36</v>
      </c>
      <c r="BD55" s="103">
        <v>50</v>
      </c>
      <c r="BE55" s="104">
        <v>17</v>
      </c>
      <c r="BF55" s="100">
        <v>20</v>
      </c>
      <c r="BG55" s="99">
        <v>14</v>
      </c>
      <c r="BH55" s="100">
        <v>17</v>
      </c>
      <c r="BI55" s="101">
        <v>19</v>
      </c>
      <c r="BJ55" s="101">
        <v>21</v>
      </c>
      <c r="BK55" s="102">
        <v>21</v>
      </c>
      <c r="BL55" s="102">
        <v>21</v>
      </c>
      <c r="BM55" s="102">
        <v>21</v>
      </c>
      <c r="BN55" s="102">
        <v>21</v>
      </c>
      <c r="BO55" s="364">
        <v>21</v>
      </c>
      <c r="BP55" s="285">
        <v>9.1999999999999993</v>
      </c>
      <c r="BQ55" s="285">
        <v>9.1999999999999993</v>
      </c>
      <c r="BR55" s="285">
        <v>9.1999999999999993</v>
      </c>
      <c r="BS55" s="285">
        <v>9.1999999999999993</v>
      </c>
      <c r="BT55" s="285">
        <v>9.1999999999999993</v>
      </c>
      <c r="BU55" s="334">
        <v>8.9</v>
      </c>
      <c r="BV55" s="334">
        <v>8.6999999999999993</v>
      </c>
      <c r="BW55" s="334">
        <v>8.4</v>
      </c>
      <c r="BX55" s="334">
        <v>8.3000000000000007</v>
      </c>
      <c r="BY55" s="334">
        <v>8.3000000000000007</v>
      </c>
      <c r="BZ55" s="282">
        <v>21</v>
      </c>
      <c r="CA55" s="276">
        <v>21</v>
      </c>
      <c r="CB55" s="374"/>
      <c r="CC55" s="359">
        <v>17.3</v>
      </c>
      <c r="CD55" s="357">
        <v>17.3</v>
      </c>
      <c r="CE55" s="54">
        <v>21</v>
      </c>
      <c r="CF55" s="426">
        <v>7.2</v>
      </c>
      <c r="CG55" s="426">
        <v>7</v>
      </c>
      <c r="CH55" s="402">
        <v>6.8</v>
      </c>
      <c r="CI55" s="403">
        <v>6.3</v>
      </c>
      <c r="CJ55" s="405">
        <v>6.1</v>
      </c>
      <c r="CK55" s="403">
        <v>5.9</v>
      </c>
      <c r="CL55" s="403">
        <v>5.8</v>
      </c>
      <c r="CM55" s="410">
        <v>5.8</v>
      </c>
      <c r="CN55" s="407">
        <v>5.7</v>
      </c>
      <c r="CO55" s="407">
        <v>5.7</v>
      </c>
    </row>
    <row r="56" spans="1:93" ht="15.75">
      <c r="A56" s="47">
        <v>20</v>
      </c>
      <c r="B56" s="136">
        <v>4.2826666666666664E-3</v>
      </c>
      <c r="C56" s="137">
        <v>4.2246666666666665E-3</v>
      </c>
      <c r="D56" s="236" t="s">
        <v>286</v>
      </c>
      <c r="E56" s="236" t="s">
        <v>247</v>
      </c>
      <c r="F56" s="236" t="s">
        <v>338</v>
      </c>
      <c r="G56" s="236" t="s">
        <v>334</v>
      </c>
      <c r="H56" s="236" t="s">
        <v>262</v>
      </c>
      <c r="I56" s="237" t="s">
        <v>413</v>
      </c>
      <c r="J56" s="237" t="s">
        <v>267</v>
      </c>
      <c r="K56" s="238" t="s">
        <v>272</v>
      </c>
      <c r="L56" s="55">
        <v>20</v>
      </c>
      <c r="M56" s="56">
        <v>11.999999999999998</v>
      </c>
      <c r="N56" s="56">
        <v>11.699999999999998</v>
      </c>
      <c r="O56" s="56">
        <v>11.499999999999998</v>
      </c>
      <c r="P56" s="56">
        <v>11.299999999999999</v>
      </c>
      <c r="Q56" s="56">
        <v>11.1</v>
      </c>
      <c r="R56" s="350">
        <v>10.9</v>
      </c>
      <c r="S56" s="349">
        <v>10.6</v>
      </c>
      <c r="T56" s="325">
        <v>10.6</v>
      </c>
      <c r="U56" s="56">
        <v>10.4</v>
      </c>
      <c r="V56" s="56">
        <v>10.3</v>
      </c>
      <c r="W56" s="78">
        <v>51</v>
      </c>
      <c r="X56" s="69">
        <v>13</v>
      </c>
      <c r="Y56" s="80">
        <v>16</v>
      </c>
      <c r="Z56" s="191">
        <v>20</v>
      </c>
      <c r="AA56" s="81">
        <v>24</v>
      </c>
      <c r="AB56" s="81">
        <v>28</v>
      </c>
      <c r="AC56" s="81">
        <v>30</v>
      </c>
      <c r="AD56" s="81">
        <v>31</v>
      </c>
      <c r="AE56" s="80">
        <v>34</v>
      </c>
      <c r="AF56" s="80">
        <v>37</v>
      </c>
      <c r="AG56" s="82">
        <v>40</v>
      </c>
      <c r="AH56" s="430">
        <v>51</v>
      </c>
      <c r="AI56" s="16">
        <v>142</v>
      </c>
      <c r="AJ56" s="16">
        <v>157</v>
      </c>
      <c r="AK56" s="17">
        <v>172</v>
      </c>
      <c r="AL56" s="17">
        <v>187</v>
      </c>
      <c r="AM56" s="17">
        <v>202</v>
      </c>
      <c r="AN56" s="17">
        <v>212</v>
      </c>
      <c r="AO56" s="17">
        <v>212</v>
      </c>
      <c r="AP56" s="16">
        <v>217</v>
      </c>
      <c r="AQ56" s="16">
        <v>222</v>
      </c>
      <c r="AR56" s="16">
        <v>227</v>
      </c>
      <c r="AS56" s="435">
        <v>51</v>
      </c>
      <c r="AT56" s="85"/>
      <c r="AU56" s="85"/>
      <c r="AV56" s="86">
        <v>24</v>
      </c>
      <c r="AW56" s="87">
        <v>28</v>
      </c>
      <c r="AX56" s="88">
        <v>30</v>
      </c>
      <c r="AY56" s="88">
        <v>33</v>
      </c>
      <c r="AZ56" s="89">
        <v>33</v>
      </c>
      <c r="BA56" s="89">
        <v>34</v>
      </c>
      <c r="BB56" s="89">
        <v>36</v>
      </c>
      <c r="BC56" s="89">
        <v>36</v>
      </c>
      <c r="BD56" s="97">
        <v>51</v>
      </c>
      <c r="BE56" s="104"/>
      <c r="BF56" s="104"/>
      <c r="BG56" s="99">
        <v>14</v>
      </c>
      <c r="BH56" s="100">
        <v>17</v>
      </c>
      <c r="BI56" s="101">
        <v>19</v>
      </c>
      <c r="BJ56" s="101">
        <v>21</v>
      </c>
      <c r="BK56" s="102">
        <v>21</v>
      </c>
      <c r="BL56" s="102">
        <v>21</v>
      </c>
      <c r="BM56" s="102">
        <v>21</v>
      </c>
      <c r="BN56" s="102">
        <v>21</v>
      </c>
      <c r="BO56" s="363">
        <v>20</v>
      </c>
      <c r="BP56" s="285">
        <v>9.1999999999999993</v>
      </c>
      <c r="BQ56" s="285">
        <v>9.1999999999999993</v>
      </c>
      <c r="BR56" s="285">
        <v>9.1999999999999993</v>
      </c>
      <c r="BS56" s="285">
        <v>9.1999999999999993</v>
      </c>
      <c r="BT56" s="285">
        <v>9.1999999999999993</v>
      </c>
      <c r="BU56" s="334">
        <v>8.9</v>
      </c>
      <c r="BV56" s="334">
        <v>8.8000000000000007</v>
      </c>
      <c r="BW56" s="334">
        <v>8.4</v>
      </c>
      <c r="BX56" s="334">
        <v>8.3000000000000007</v>
      </c>
      <c r="BY56" s="334">
        <v>8.3000000000000007</v>
      </c>
      <c r="BZ56" s="280">
        <v>20</v>
      </c>
      <c r="CA56" s="274">
        <v>20</v>
      </c>
      <c r="CB56" s="374"/>
      <c r="CC56" s="359">
        <v>17.399999999999999</v>
      </c>
      <c r="CD56" s="357">
        <v>17.399999999999999</v>
      </c>
      <c r="CE56" s="55">
        <v>20</v>
      </c>
      <c r="CF56" s="394">
        <v>7.2</v>
      </c>
      <c r="CG56" s="394">
        <v>7</v>
      </c>
      <c r="CH56" s="402">
        <v>6.8</v>
      </c>
      <c r="CI56" s="403">
        <v>6.3</v>
      </c>
      <c r="CJ56" s="405">
        <v>6.1</v>
      </c>
      <c r="CK56" s="403">
        <v>6</v>
      </c>
      <c r="CL56" s="403">
        <v>5.8</v>
      </c>
      <c r="CM56" s="410">
        <v>5.8</v>
      </c>
      <c r="CN56" s="407">
        <v>5.7</v>
      </c>
      <c r="CO56" s="407">
        <v>5.7</v>
      </c>
    </row>
    <row r="57" spans="1:93" ht="15.75">
      <c r="A57" s="45">
        <v>19</v>
      </c>
      <c r="B57" s="132">
        <v>4.3289629629629624E-3</v>
      </c>
      <c r="C57" s="133">
        <v>4.2709629629629625E-3</v>
      </c>
      <c r="D57" s="239" t="s">
        <v>242</v>
      </c>
      <c r="E57" s="239" t="s">
        <v>246</v>
      </c>
      <c r="F57" s="239" t="s">
        <v>339</v>
      </c>
      <c r="G57" s="239" t="s">
        <v>393</v>
      </c>
      <c r="H57" s="239" t="s">
        <v>409</v>
      </c>
      <c r="I57" s="240" t="s">
        <v>263</v>
      </c>
      <c r="J57" s="240" t="s">
        <v>332</v>
      </c>
      <c r="K57" s="241" t="s">
        <v>269</v>
      </c>
      <c r="L57" s="53">
        <v>19</v>
      </c>
      <c r="M57" s="36">
        <v>11.999999999999998</v>
      </c>
      <c r="N57" s="36">
        <v>11.699999999999998</v>
      </c>
      <c r="O57" s="36">
        <v>11.499999999999998</v>
      </c>
      <c r="P57" s="36">
        <v>11.299999999999999</v>
      </c>
      <c r="Q57" s="36">
        <v>11.1</v>
      </c>
      <c r="R57" s="350">
        <v>10.9</v>
      </c>
      <c r="S57" s="349">
        <v>10.7</v>
      </c>
      <c r="T57" s="325">
        <v>10.7</v>
      </c>
      <c r="U57" s="36">
        <v>10.5</v>
      </c>
      <c r="V57" s="36">
        <v>10.4</v>
      </c>
      <c r="W57" s="68">
        <v>52</v>
      </c>
      <c r="X57" s="69">
        <v>14</v>
      </c>
      <c r="Y57" s="70">
        <v>17</v>
      </c>
      <c r="Z57" s="189">
        <v>21</v>
      </c>
      <c r="AA57" s="71">
        <v>25</v>
      </c>
      <c r="AB57" s="71">
        <v>29</v>
      </c>
      <c r="AC57" s="71">
        <v>31</v>
      </c>
      <c r="AD57" s="71">
        <v>32</v>
      </c>
      <c r="AE57" s="70">
        <v>35</v>
      </c>
      <c r="AF57" s="70">
        <v>38</v>
      </c>
      <c r="AG57" s="72">
        <v>41</v>
      </c>
      <c r="AH57" s="428">
        <v>52</v>
      </c>
      <c r="AI57" s="16">
        <v>144</v>
      </c>
      <c r="AJ57" s="16">
        <v>159</v>
      </c>
      <c r="AK57" s="17">
        <v>174</v>
      </c>
      <c r="AL57" s="17">
        <v>189</v>
      </c>
      <c r="AM57" s="17">
        <v>204</v>
      </c>
      <c r="AN57" s="17">
        <v>214</v>
      </c>
      <c r="AO57" s="17">
        <v>214</v>
      </c>
      <c r="AP57" s="16">
        <v>219</v>
      </c>
      <c r="AQ57" s="16">
        <v>224</v>
      </c>
      <c r="AR57" s="16">
        <v>229</v>
      </c>
      <c r="AS57" s="433">
        <v>52</v>
      </c>
      <c r="AT57" s="85"/>
      <c r="AU57" s="85"/>
      <c r="AV57" s="86">
        <v>24</v>
      </c>
      <c r="AW57" s="87">
        <v>29</v>
      </c>
      <c r="AX57" s="88">
        <v>31</v>
      </c>
      <c r="AY57" s="88">
        <v>34</v>
      </c>
      <c r="AZ57" s="89">
        <v>34</v>
      </c>
      <c r="BA57" s="89">
        <v>35</v>
      </c>
      <c r="BB57" s="89">
        <v>37</v>
      </c>
      <c r="BC57" s="89">
        <v>37</v>
      </c>
      <c r="BD57" s="98">
        <v>52</v>
      </c>
      <c r="BE57" s="104"/>
      <c r="BF57" s="104"/>
      <c r="BG57" s="99">
        <v>14</v>
      </c>
      <c r="BH57" s="100">
        <v>17</v>
      </c>
      <c r="BI57" s="101">
        <v>20</v>
      </c>
      <c r="BJ57" s="101">
        <v>22</v>
      </c>
      <c r="BK57" s="102">
        <v>22</v>
      </c>
      <c r="BL57" s="102">
        <v>22</v>
      </c>
      <c r="BM57" s="102">
        <v>22</v>
      </c>
      <c r="BN57" s="102">
        <v>22</v>
      </c>
      <c r="BO57" s="362">
        <v>19</v>
      </c>
      <c r="BP57" s="285">
        <v>9.3000000000000007</v>
      </c>
      <c r="BQ57" s="285">
        <v>9.3000000000000007</v>
      </c>
      <c r="BR57" s="285">
        <v>9.3000000000000007</v>
      </c>
      <c r="BS57" s="285">
        <v>9.3000000000000007</v>
      </c>
      <c r="BT57" s="285">
        <v>9.3000000000000007</v>
      </c>
      <c r="BU57" s="334">
        <v>9</v>
      </c>
      <c r="BV57" s="334">
        <v>8.8000000000000007</v>
      </c>
      <c r="BW57" s="334">
        <v>8.5</v>
      </c>
      <c r="BX57" s="334">
        <v>8.4</v>
      </c>
      <c r="BY57" s="334">
        <v>8.4</v>
      </c>
      <c r="BZ57" s="281">
        <v>19</v>
      </c>
      <c r="CA57" s="275">
        <v>19</v>
      </c>
      <c r="CB57" s="374"/>
      <c r="CC57" s="359">
        <v>17.5</v>
      </c>
      <c r="CD57" s="357">
        <v>17.5</v>
      </c>
      <c r="CE57" s="53">
        <v>19</v>
      </c>
      <c r="CF57" s="426">
        <v>7.3</v>
      </c>
      <c r="CG57" s="426">
        <v>7.1</v>
      </c>
      <c r="CH57" s="402">
        <v>6.9</v>
      </c>
      <c r="CI57" s="403">
        <v>6.4</v>
      </c>
      <c r="CJ57" s="405">
        <v>6.1</v>
      </c>
      <c r="CK57" s="403">
        <v>6</v>
      </c>
      <c r="CL57" s="403">
        <v>5.8</v>
      </c>
      <c r="CM57" s="410">
        <v>5.9</v>
      </c>
      <c r="CN57" s="407">
        <v>5.7</v>
      </c>
      <c r="CO57" s="407">
        <v>5.7</v>
      </c>
    </row>
    <row r="58" spans="1:93" ht="15.75">
      <c r="A58" s="45">
        <v>18</v>
      </c>
      <c r="B58" s="132">
        <v>4.3752592592592593E-3</v>
      </c>
      <c r="C58" s="133">
        <v>4.3172592592592594E-3</v>
      </c>
      <c r="D58" s="239" t="s">
        <v>241</v>
      </c>
      <c r="E58" s="239" t="s">
        <v>245</v>
      </c>
      <c r="F58" s="239" t="s">
        <v>251</v>
      </c>
      <c r="G58" s="239" t="s">
        <v>256</v>
      </c>
      <c r="H58" s="239" t="s">
        <v>259</v>
      </c>
      <c r="I58" s="240" t="s">
        <v>410</v>
      </c>
      <c r="J58" s="240" t="s">
        <v>264</v>
      </c>
      <c r="K58" s="241" t="s">
        <v>381</v>
      </c>
      <c r="L58" s="53">
        <v>18</v>
      </c>
      <c r="M58" s="36">
        <v>12.099999999999998</v>
      </c>
      <c r="N58" s="36">
        <v>11.799999999999997</v>
      </c>
      <c r="O58" s="36">
        <v>11.599999999999998</v>
      </c>
      <c r="P58" s="36">
        <v>11.399999999999999</v>
      </c>
      <c r="Q58" s="36">
        <v>11.2</v>
      </c>
      <c r="R58" s="350">
        <v>11</v>
      </c>
      <c r="S58" s="349">
        <v>10.8</v>
      </c>
      <c r="T58" s="325">
        <v>10.8</v>
      </c>
      <c r="U58" s="36">
        <v>10.600000000000001</v>
      </c>
      <c r="V58" s="36">
        <v>10.500000000000002</v>
      </c>
      <c r="W58" s="68">
        <v>53</v>
      </c>
      <c r="X58" s="69">
        <v>14</v>
      </c>
      <c r="Y58" s="70">
        <v>17</v>
      </c>
      <c r="Z58" s="189">
        <v>21</v>
      </c>
      <c r="AA58" s="71">
        <v>25</v>
      </c>
      <c r="AB58" s="71">
        <v>29</v>
      </c>
      <c r="AC58" s="71">
        <v>31</v>
      </c>
      <c r="AD58" s="71">
        <v>32</v>
      </c>
      <c r="AE58" s="70">
        <v>35</v>
      </c>
      <c r="AF58" s="70">
        <v>38</v>
      </c>
      <c r="AG58" s="72">
        <v>41</v>
      </c>
      <c r="AH58" s="428">
        <v>53</v>
      </c>
      <c r="AI58" s="16">
        <v>146</v>
      </c>
      <c r="AJ58" s="16">
        <v>161</v>
      </c>
      <c r="AK58" s="17">
        <v>176</v>
      </c>
      <c r="AL58" s="17">
        <v>191</v>
      </c>
      <c r="AM58" s="17">
        <v>206</v>
      </c>
      <c r="AN58" s="17">
        <v>216</v>
      </c>
      <c r="AO58" s="17">
        <v>216</v>
      </c>
      <c r="AP58" s="16">
        <v>221</v>
      </c>
      <c r="AQ58" s="16">
        <v>226</v>
      </c>
      <c r="AR58" s="16">
        <v>231</v>
      </c>
      <c r="AS58" s="433">
        <v>53</v>
      </c>
      <c r="AT58" s="85"/>
      <c r="AU58" s="85"/>
      <c r="AV58" s="86">
        <v>25</v>
      </c>
      <c r="AW58" s="87">
        <v>29</v>
      </c>
      <c r="AX58" s="88">
        <v>31</v>
      </c>
      <c r="AY58" s="88">
        <v>34</v>
      </c>
      <c r="AZ58" s="89">
        <v>34</v>
      </c>
      <c r="BA58" s="89">
        <v>35</v>
      </c>
      <c r="BB58" s="89">
        <v>37</v>
      </c>
      <c r="BC58" s="89">
        <v>37</v>
      </c>
      <c r="BD58" s="98">
        <v>53</v>
      </c>
      <c r="BE58" s="104"/>
      <c r="BF58" s="104"/>
      <c r="BG58" s="99">
        <v>15</v>
      </c>
      <c r="BH58" s="100">
        <v>18</v>
      </c>
      <c r="BI58" s="101">
        <v>20</v>
      </c>
      <c r="BJ58" s="101">
        <v>22</v>
      </c>
      <c r="BK58" s="102">
        <v>22</v>
      </c>
      <c r="BL58" s="102">
        <v>22</v>
      </c>
      <c r="BM58" s="102">
        <v>22</v>
      </c>
      <c r="BN58" s="102">
        <v>22</v>
      </c>
      <c r="BO58" s="362">
        <v>18</v>
      </c>
      <c r="BP58" s="285">
        <v>9.3000000000000007</v>
      </c>
      <c r="BQ58" s="285">
        <v>9.3000000000000007</v>
      </c>
      <c r="BR58" s="285">
        <v>9.3000000000000007</v>
      </c>
      <c r="BS58" s="285">
        <v>9.3000000000000007</v>
      </c>
      <c r="BT58" s="285">
        <v>9.3000000000000007</v>
      </c>
      <c r="BU58" s="334">
        <v>9</v>
      </c>
      <c r="BV58" s="334">
        <v>8.9</v>
      </c>
      <c r="BW58" s="334">
        <v>8.5</v>
      </c>
      <c r="BX58" s="334">
        <v>8.4</v>
      </c>
      <c r="BY58" s="334">
        <v>8.4</v>
      </c>
      <c r="BZ58" s="281">
        <v>18</v>
      </c>
      <c r="CA58" s="275">
        <v>18</v>
      </c>
      <c r="CB58" s="374"/>
      <c r="CC58" s="359">
        <v>17.7</v>
      </c>
      <c r="CD58" s="357">
        <v>17.7</v>
      </c>
      <c r="CE58" s="53">
        <v>18</v>
      </c>
      <c r="CF58" s="426">
        <v>7.3</v>
      </c>
      <c r="CG58" s="426">
        <v>7.1</v>
      </c>
      <c r="CH58" s="402">
        <v>6.9</v>
      </c>
      <c r="CI58" s="403">
        <v>6.4</v>
      </c>
      <c r="CJ58" s="405">
        <v>6.2</v>
      </c>
      <c r="CK58" s="403">
        <v>6</v>
      </c>
      <c r="CL58" s="403">
        <v>5.9</v>
      </c>
      <c r="CM58" s="410">
        <v>5.9</v>
      </c>
      <c r="CN58" s="407">
        <v>5.7</v>
      </c>
      <c r="CO58" s="407">
        <v>5.7</v>
      </c>
    </row>
    <row r="59" spans="1:93" ht="15.75">
      <c r="A59" s="45">
        <v>17</v>
      </c>
      <c r="B59" s="132">
        <v>4.4215555555555553E-3</v>
      </c>
      <c r="C59" s="133">
        <v>4.3635555555555554E-3</v>
      </c>
      <c r="D59" s="239" t="s">
        <v>240</v>
      </c>
      <c r="E59" s="239" t="s">
        <v>244</v>
      </c>
      <c r="F59" s="239" t="s">
        <v>340</v>
      </c>
      <c r="G59" s="239" t="s">
        <v>337</v>
      </c>
      <c r="H59" s="239" t="s">
        <v>393</v>
      </c>
      <c r="I59" s="240" t="s">
        <v>260</v>
      </c>
      <c r="J59" s="240" t="s">
        <v>333</v>
      </c>
      <c r="K59" s="241" t="s">
        <v>265</v>
      </c>
      <c r="L59" s="53">
        <v>17</v>
      </c>
      <c r="M59" s="36">
        <v>12.199999999999998</v>
      </c>
      <c r="N59" s="36">
        <v>11.899999999999997</v>
      </c>
      <c r="O59" s="36">
        <v>11.699999999999998</v>
      </c>
      <c r="P59" s="36">
        <v>11.499999999999998</v>
      </c>
      <c r="Q59" s="36">
        <v>11.299999999999999</v>
      </c>
      <c r="R59" s="350">
        <v>11.1</v>
      </c>
      <c r="S59" s="349">
        <v>10.9</v>
      </c>
      <c r="T59" s="325">
        <v>10.9</v>
      </c>
      <c r="U59" s="36">
        <v>10.700000000000001</v>
      </c>
      <c r="V59" s="36">
        <v>10.600000000000001</v>
      </c>
      <c r="W59" s="68">
        <v>54</v>
      </c>
      <c r="X59" s="69">
        <v>15</v>
      </c>
      <c r="Y59" s="70">
        <v>18</v>
      </c>
      <c r="Z59" s="189">
        <v>22</v>
      </c>
      <c r="AA59" s="71">
        <v>26</v>
      </c>
      <c r="AB59" s="71">
        <v>30</v>
      </c>
      <c r="AC59" s="71">
        <v>32</v>
      </c>
      <c r="AD59" s="71">
        <v>33</v>
      </c>
      <c r="AE59" s="70">
        <v>36</v>
      </c>
      <c r="AF59" s="70">
        <v>39</v>
      </c>
      <c r="AG59" s="72">
        <v>42</v>
      </c>
      <c r="AH59" s="428">
        <v>54</v>
      </c>
      <c r="AI59" s="16">
        <v>148</v>
      </c>
      <c r="AJ59" s="16">
        <v>163</v>
      </c>
      <c r="AK59" s="17">
        <v>178</v>
      </c>
      <c r="AL59" s="17">
        <v>193</v>
      </c>
      <c r="AM59" s="17">
        <v>208</v>
      </c>
      <c r="AN59" s="17">
        <v>218</v>
      </c>
      <c r="AO59" s="17">
        <v>218</v>
      </c>
      <c r="AP59" s="16">
        <v>223</v>
      </c>
      <c r="AQ59" s="16">
        <v>228</v>
      </c>
      <c r="AR59" s="16">
        <v>233</v>
      </c>
      <c r="AS59" s="433">
        <v>54</v>
      </c>
      <c r="AT59" s="85"/>
      <c r="AU59" s="85"/>
      <c r="AV59" s="86">
        <v>25</v>
      </c>
      <c r="AW59" s="87">
        <v>30</v>
      </c>
      <c r="AX59" s="88">
        <v>32</v>
      </c>
      <c r="AY59" s="88">
        <v>35</v>
      </c>
      <c r="AZ59" s="89">
        <v>35</v>
      </c>
      <c r="BA59" s="89">
        <v>36</v>
      </c>
      <c r="BB59" s="89">
        <v>38</v>
      </c>
      <c r="BC59" s="89">
        <v>38</v>
      </c>
      <c r="BD59" s="98">
        <v>54</v>
      </c>
      <c r="BE59" s="104"/>
      <c r="BF59" s="104"/>
      <c r="BG59" s="99">
        <v>15</v>
      </c>
      <c r="BH59" s="100">
        <v>18</v>
      </c>
      <c r="BI59" s="101">
        <v>21</v>
      </c>
      <c r="BJ59" s="101">
        <v>23</v>
      </c>
      <c r="BK59" s="102">
        <v>23</v>
      </c>
      <c r="BL59" s="102">
        <v>23</v>
      </c>
      <c r="BM59" s="102">
        <v>23</v>
      </c>
      <c r="BN59" s="102">
        <v>23</v>
      </c>
      <c r="BO59" s="362">
        <v>17</v>
      </c>
      <c r="BP59" s="285">
        <v>9.4</v>
      </c>
      <c r="BQ59" s="285">
        <v>9.4</v>
      </c>
      <c r="BR59" s="285">
        <v>9.4</v>
      </c>
      <c r="BS59" s="285">
        <v>9.4</v>
      </c>
      <c r="BT59" s="285">
        <v>9.4</v>
      </c>
      <c r="BU59" s="334">
        <v>9.1</v>
      </c>
      <c r="BV59" s="334">
        <v>8.9</v>
      </c>
      <c r="BW59" s="334">
        <v>8.5</v>
      </c>
      <c r="BX59" s="334">
        <v>8.5</v>
      </c>
      <c r="BY59" s="334">
        <v>8.5</v>
      </c>
      <c r="BZ59" s="281">
        <v>17</v>
      </c>
      <c r="CA59" s="275">
        <v>17</v>
      </c>
      <c r="CB59" s="374"/>
      <c r="CC59" s="359">
        <v>17.899999999999999</v>
      </c>
      <c r="CD59" s="357">
        <v>17.899999999999999</v>
      </c>
      <c r="CE59" s="53">
        <v>17</v>
      </c>
      <c r="CF59" s="394">
        <v>7.3</v>
      </c>
      <c r="CG59" s="394">
        <v>7.1</v>
      </c>
      <c r="CH59" s="402">
        <v>6.9</v>
      </c>
      <c r="CI59" s="403">
        <v>6.4</v>
      </c>
      <c r="CJ59" s="405">
        <v>6.2</v>
      </c>
      <c r="CK59" s="403">
        <v>6.1</v>
      </c>
      <c r="CL59" s="403">
        <v>5.9</v>
      </c>
      <c r="CM59" s="410">
        <v>5.9</v>
      </c>
      <c r="CN59" s="407">
        <v>5.8</v>
      </c>
      <c r="CO59" s="407">
        <v>5.8</v>
      </c>
    </row>
    <row r="60" spans="1:93" ht="15.75">
      <c r="A60" s="45">
        <v>16</v>
      </c>
      <c r="B60" s="132">
        <v>4.4678518518518513E-3</v>
      </c>
      <c r="C60" s="133">
        <v>4.4098518518518514E-3</v>
      </c>
      <c r="D60" s="239" t="s">
        <v>239</v>
      </c>
      <c r="E60" s="239" t="s">
        <v>243</v>
      </c>
      <c r="F60" s="239" t="s">
        <v>341</v>
      </c>
      <c r="G60" s="239" t="s">
        <v>392</v>
      </c>
      <c r="H60" s="239" t="s">
        <v>379</v>
      </c>
      <c r="I60" s="240" t="s">
        <v>411</v>
      </c>
      <c r="J60" s="240" t="s">
        <v>261</v>
      </c>
      <c r="K60" s="241" t="s">
        <v>380</v>
      </c>
      <c r="L60" s="53">
        <v>16</v>
      </c>
      <c r="M60" s="36">
        <v>12.299999999999997</v>
      </c>
      <c r="N60" s="36">
        <v>11.999999999999996</v>
      </c>
      <c r="O60" s="36">
        <v>11.799999999999997</v>
      </c>
      <c r="P60" s="36">
        <v>11.599999999999998</v>
      </c>
      <c r="Q60" s="36">
        <v>11.399999999999999</v>
      </c>
      <c r="R60" s="350">
        <v>11.2</v>
      </c>
      <c r="S60" s="349">
        <v>11</v>
      </c>
      <c r="T60" s="325">
        <v>11</v>
      </c>
      <c r="U60" s="36">
        <v>10.8</v>
      </c>
      <c r="V60" s="36">
        <v>10.700000000000001</v>
      </c>
      <c r="W60" s="68">
        <v>55</v>
      </c>
      <c r="X60" s="69">
        <v>15</v>
      </c>
      <c r="Y60" s="70">
        <v>18</v>
      </c>
      <c r="Z60" s="189">
        <v>22</v>
      </c>
      <c r="AA60" s="71">
        <v>26</v>
      </c>
      <c r="AB60" s="71">
        <v>30</v>
      </c>
      <c r="AC60" s="71">
        <v>33</v>
      </c>
      <c r="AD60" s="71">
        <v>33</v>
      </c>
      <c r="AE60" s="70">
        <v>36</v>
      </c>
      <c r="AF60" s="70">
        <v>39</v>
      </c>
      <c r="AG60" s="72">
        <v>42</v>
      </c>
      <c r="AH60" s="428">
        <v>55</v>
      </c>
      <c r="AI60" s="16">
        <v>150</v>
      </c>
      <c r="AJ60" s="16">
        <v>165</v>
      </c>
      <c r="AK60" s="17">
        <v>180</v>
      </c>
      <c r="AL60" s="17">
        <v>195</v>
      </c>
      <c r="AM60" s="17">
        <v>210</v>
      </c>
      <c r="AN60" s="17">
        <v>220</v>
      </c>
      <c r="AO60" s="17">
        <v>220</v>
      </c>
      <c r="AP60" s="16">
        <v>225</v>
      </c>
      <c r="AQ60" s="16">
        <v>230</v>
      </c>
      <c r="AR60" s="16">
        <v>235</v>
      </c>
      <c r="AS60" s="433">
        <v>55</v>
      </c>
      <c r="AT60" s="85"/>
      <c r="AU60" s="85"/>
      <c r="AV60" s="86">
        <v>25</v>
      </c>
      <c r="AW60" s="87">
        <v>30</v>
      </c>
      <c r="AX60" s="88">
        <v>32</v>
      </c>
      <c r="AY60" s="88">
        <v>35</v>
      </c>
      <c r="AZ60" s="89">
        <v>35</v>
      </c>
      <c r="BA60" s="89">
        <v>36</v>
      </c>
      <c r="BB60" s="89">
        <v>38</v>
      </c>
      <c r="BC60" s="89">
        <v>38</v>
      </c>
      <c r="BD60" s="98">
        <v>55</v>
      </c>
      <c r="BE60" s="104"/>
      <c r="BF60" s="104"/>
      <c r="BG60" s="99">
        <v>15</v>
      </c>
      <c r="BH60" s="100">
        <v>19</v>
      </c>
      <c r="BI60" s="101">
        <v>21</v>
      </c>
      <c r="BJ60" s="101">
        <v>23</v>
      </c>
      <c r="BK60" s="102">
        <v>23</v>
      </c>
      <c r="BL60" s="102">
        <v>23</v>
      </c>
      <c r="BM60" s="102">
        <v>23</v>
      </c>
      <c r="BN60" s="102">
        <v>23</v>
      </c>
      <c r="BO60" s="362">
        <v>16</v>
      </c>
      <c r="BP60" s="285">
        <v>9.4</v>
      </c>
      <c r="BQ60" s="285">
        <v>9.4</v>
      </c>
      <c r="BR60" s="285">
        <v>9.4</v>
      </c>
      <c r="BS60" s="285">
        <v>9.4</v>
      </c>
      <c r="BT60" s="285">
        <v>9.4</v>
      </c>
      <c r="BU60" s="334">
        <v>9.1</v>
      </c>
      <c r="BV60" s="334">
        <v>9</v>
      </c>
      <c r="BW60" s="334">
        <v>8.6</v>
      </c>
      <c r="BX60" s="334">
        <v>8.5</v>
      </c>
      <c r="BY60" s="334">
        <v>8.5</v>
      </c>
      <c r="BZ60" s="281">
        <v>16</v>
      </c>
      <c r="CA60" s="275">
        <v>16</v>
      </c>
      <c r="CB60" s="374"/>
      <c r="CC60" s="359">
        <v>18.100000000000001</v>
      </c>
      <c r="CD60" s="357">
        <v>18.100000000000001</v>
      </c>
      <c r="CE60" s="53">
        <v>16</v>
      </c>
      <c r="CF60" s="426">
        <v>7.4</v>
      </c>
      <c r="CG60" s="426">
        <v>7.2</v>
      </c>
      <c r="CH60" s="402">
        <v>7</v>
      </c>
      <c r="CI60" s="403">
        <v>6.5</v>
      </c>
      <c r="CJ60" s="405">
        <v>6.2</v>
      </c>
      <c r="CK60" s="403">
        <v>6.1</v>
      </c>
      <c r="CL60" s="403">
        <v>5.9</v>
      </c>
      <c r="CM60" s="410">
        <v>6</v>
      </c>
      <c r="CN60" s="407">
        <v>5.8</v>
      </c>
      <c r="CO60" s="407">
        <v>5.8</v>
      </c>
    </row>
    <row r="61" spans="1:93" ht="15.75">
      <c r="A61" s="45">
        <v>15</v>
      </c>
      <c r="B61" s="132">
        <v>4.5141481481481482E-3</v>
      </c>
      <c r="C61" s="133">
        <v>4.4561481481481483E-3</v>
      </c>
      <c r="D61" s="239" t="s">
        <v>238</v>
      </c>
      <c r="E61" s="239" t="s">
        <v>286</v>
      </c>
      <c r="F61" s="239" t="s">
        <v>247</v>
      </c>
      <c r="G61" s="239" t="s">
        <v>252</v>
      </c>
      <c r="H61" s="239" t="s">
        <v>387</v>
      </c>
      <c r="I61" s="240" t="s">
        <v>257</v>
      </c>
      <c r="J61" s="240" t="s">
        <v>334</v>
      </c>
      <c r="K61" s="241" t="s">
        <v>262</v>
      </c>
      <c r="L61" s="53">
        <v>15</v>
      </c>
      <c r="M61" s="36">
        <v>12.399999999999999</v>
      </c>
      <c r="N61" s="36">
        <v>12.099999999999998</v>
      </c>
      <c r="O61" s="36">
        <v>11.899999999999999</v>
      </c>
      <c r="P61" s="36">
        <v>11.7</v>
      </c>
      <c r="Q61" s="36">
        <v>11.5</v>
      </c>
      <c r="R61" s="350">
        <v>11.3</v>
      </c>
      <c r="S61" s="349">
        <v>11.1</v>
      </c>
      <c r="T61" s="325">
        <v>11.1</v>
      </c>
      <c r="U61" s="36">
        <v>10.9</v>
      </c>
      <c r="V61" s="36">
        <v>10.8</v>
      </c>
      <c r="W61" s="68">
        <v>56</v>
      </c>
      <c r="X61" s="69">
        <v>16</v>
      </c>
      <c r="Y61" s="70">
        <v>19</v>
      </c>
      <c r="Z61" s="189">
        <v>23</v>
      </c>
      <c r="AA61" s="71">
        <v>27</v>
      </c>
      <c r="AB61" s="71">
        <v>31</v>
      </c>
      <c r="AC61" s="71">
        <v>34</v>
      </c>
      <c r="AD61" s="71">
        <v>34</v>
      </c>
      <c r="AE61" s="70">
        <v>37</v>
      </c>
      <c r="AF61" s="70">
        <v>40</v>
      </c>
      <c r="AG61" s="72">
        <v>43</v>
      </c>
      <c r="AH61" s="428">
        <v>56</v>
      </c>
      <c r="AI61" s="16">
        <v>152</v>
      </c>
      <c r="AJ61" s="16">
        <v>167</v>
      </c>
      <c r="AK61" s="17">
        <v>182</v>
      </c>
      <c r="AL61" s="17">
        <v>197</v>
      </c>
      <c r="AM61" s="17">
        <v>212</v>
      </c>
      <c r="AN61" s="17">
        <v>222</v>
      </c>
      <c r="AO61" s="17">
        <v>222</v>
      </c>
      <c r="AP61" s="16">
        <v>227</v>
      </c>
      <c r="AQ61" s="16">
        <v>232</v>
      </c>
      <c r="AR61" s="16">
        <v>237</v>
      </c>
      <c r="AS61" s="433">
        <v>56</v>
      </c>
      <c r="AT61" s="85"/>
      <c r="AU61" s="85"/>
      <c r="AV61" s="86">
        <v>26</v>
      </c>
      <c r="AW61" s="87">
        <v>31</v>
      </c>
      <c r="AX61" s="88">
        <v>33</v>
      </c>
      <c r="AY61" s="88">
        <v>36</v>
      </c>
      <c r="AZ61" s="89">
        <v>36</v>
      </c>
      <c r="BA61" s="89">
        <v>37</v>
      </c>
      <c r="BB61" s="89">
        <v>39</v>
      </c>
      <c r="BC61" s="89">
        <v>39</v>
      </c>
      <c r="BD61" s="98">
        <v>56</v>
      </c>
      <c r="BE61" s="104"/>
      <c r="BF61" s="104"/>
      <c r="BG61" s="99">
        <v>16</v>
      </c>
      <c r="BH61" s="100">
        <v>19</v>
      </c>
      <c r="BI61" s="101">
        <v>22</v>
      </c>
      <c r="BJ61" s="101">
        <v>24</v>
      </c>
      <c r="BK61" s="102">
        <v>24</v>
      </c>
      <c r="BL61" s="102">
        <v>24</v>
      </c>
      <c r="BM61" s="102">
        <v>24</v>
      </c>
      <c r="BN61" s="102">
        <v>24</v>
      </c>
      <c r="BO61" s="362">
        <v>15</v>
      </c>
      <c r="BP61" s="285">
        <v>9.5</v>
      </c>
      <c r="BQ61" s="285">
        <v>9.5</v>
      </c>
      <c r="BR61" s="285">
        <v>9.5</v>
      </c>
      <c r="BS61" s="285">
        <v>9.5</v>
      </c>
      <c r="BT61" s="285">
        <v>9.5</v>
      </c>
      <c r="BU61" s="334">
        <v>9.1999999999999993</v>
      </c>
      <c r="BV61" s="334">
        <v>9</v>
      </c>
      <c r="BW61" s="334">
        <v>8.6</v>
      </c>
      <c r="BX61" s="334">
        <v>8.6</v>
      </c>
      <c r="BY61" s="334">
        <v>8.6</v>
      </c>
      <c r="BZ61" s="281">
        <v>15</v>
      </c>
      <c r="CA61" s="275">
        <v>15</v>
      </c>
      <c r="CB61" s="374"/>
      <c r="CC61" s="359">
        <v>18.3</v>
      </c>
      <c r="CD61" s="357">
        <v>18.3</v>
      </c>
      <c r="CE61" s="53">
        <v>15</v>
      </c>
      <c r="CF61" s="426">
        <v>7.4</v>
      </c>
      <c r="CG61" s="426">
        <v>7.2</v>
      </c>
      <c r="CH61" s="402">
        <v>7</v>
      </c>
      <c r="CI61" s="403">
        <v>6.5</v>
      </c>
      <c r="CJ61" s="405">
        <v>6.3</v>
      </c>
      <c r="CK61" s="403">
        <v>6.1</v>
      </c>
      <c r="CL61" s="403">
        <v>6</v>
      </c>
      <c r="CM61" s="410">
        <v>6</v>
      </c>
      <c r="CN61" s="407">
        <v>5.8</v>
      </c>
      <c r="CO61" s="407">
        <v>5.8</v>
      </c>
    </row>
    <row r="62" spans="1:93" ht="15.75">
      <c r="A62" s="45">
        <v>14</v>
      </c>
      <c r="B62" s="132">
        <v>4.5720185185185187E-3</v>
      </c>
      <c r="C62" s="133">
        <v>4.5140185185185188E-3</v>
      </c>
      <c r="D62" s="239" t="s">
        <v>237</v>
      </c>
      <c r="E62" s="239" t="s">
        <v>242</v>
      </c>
      <c r="F62" s="239" t="s">
        <v>246</v>
      </c>
      <c r="G62" s="239" t="s">
        <v>386</v>
      </c>
      <c r="H62" s="239" t="s">
        <v>254</v>
      </c>
      <c r="I62" s="240" t="s">
        <v>336</v>
      </c>
      <c r="J62" s="240" t="s">
        <v>393</v>
      </c>
      <c r="K62" s="241" t="s">
        <v>260</v>
      </c>
      <c r="L62" s="53">
        <v>14</v>
      </c>
      <c r="M62" s="36">
        <v>12.499999999999998</v>
      </c>
      <c r="N62" s="36">
        <v>12.199999999999998</v>
      </c>
      <c r="O62" s="36">
        <v>11.999999999999998</v>
      </c>
      <c r="P62" s="36">
        <v>11.799999999999999</v>
      </c>
      <c r="Q62" s="36">
        <v>11.6</v>
      </c>
      <c r="R62" s="350">
        <v>11.4</v>
      </c>
      <c r="S62" s="349">
        <v>11.2</v>
      </c>
      <c r="T62" s="325">
        <v>11.2</v>
      </c>
      <c r="U62" s="36">
        <v>11</v>
      </c>
      <c r="V62" s="36">
        <v>10.9</v>
      </c>
      <c r="W62" s="68">
        <v>57</v>
      </c>
      <c r="X62" s="69">
        <v>17</v>
      </c>
      <c r="Y62" s="70">
        <v>20</v>
      </c>
      <c r="Z62" s="189">
        <v>24</v>
      </c>
      <c r="AA62" s="71">
        <v>28</v>
      </c>
      <c r="AB62" s="71">
        <v>32</v>
      </c>
      <c r="AC62" s="71">
        <v>35</v>
      </c>
      <c r="AD62" s="71">
        <v>35</v>
      </c>
      <c r="AE62" s="70">
        <v>38</v>
      </c>
      <c r="AF62" s="70">
        <v>41</v>
      </c>
      <c r="AG62" s="72">
        <v>44</v>
      </c>
      <c r="AH62" s="428">
        <v>57</v>
      </c>
      <c r="AI62" s="16">
        <v>154</v>
      </c>
      <c r="AJ62" s="16">
        <v>169</v>
      </c>
      <c r="AK62" s="17">
        <v>184</v>
      </c>
      <c r="AL62" s="17">
        <v>199</v>
      </c>
      <c r="AM62" s="17">
        <v>214</v>
      </c>
      <c r="AN62" s="17">
        <v>224</v>
      </c>
      <c r="AO62" s="17">
        <v>224</v>
      </c>
      <c r="AP62" s="16">
        <v>229</v>
      </c>
      <c r="AQ62" s="16">
        <v>234</v>
      </c>
      <c r="AR62" s="16">
        <v>239</v>
      </c>
      <c r="AS62" s="433">
        <v>57</v>
      </c>
      <c r="AT62" s="85"/>
      <c r="AU62" s="85"/>
      <c r="AV62" s="86">
        <v>26</v>
      </c>
      <c r="AW62" s="87">
        <v>31</v>
      </c>
      <c r="AX62" s="88">
        <v>33</v>
      </c>
      <c r="AY62" s="88">
        <v>36</v>
      </c>
      <c r="AZ62" s="89">
        <v>36</v>
      </c>
      <c r="BA62" s="89">
        <v>37</v>
      </c>
      <c r="BB62" s="89">
        <v>39</v>
      </c>
      <c r="BC62" s="89">
        <v>39</v>
      </c>
      <c r="BD62" s="98">
        <v>57</v>
      </c>
      <c r="BE62" s="104"/>
      <c r="BF62" s="104"/>
      <c r="BG62" s="99">
        <v>16</v>
      </c>
      <c r="BH62" s="100">
        <v>20</v>
      </c>
      <c r="BI62" s="101">
        <v>22</v>
      </c>
      <c r="BJ62" s="101">
        <v>24</v>
      </c>
      <c r="BK62" s="102">
        <v>24</v>
      </c>
      <c r="BL62" s="102">
        <v>24</v>
      </c>
      <c r="BM62" s="102">
        <v>24</v>
      </c>
      <c r="BN62" s="102">
        <v>24</v>
      </c>
      <c r="BO62" s="362">
        <v>14</v>
      </c>
      <c r="BP62" s="285">
        <v>9.5</v>
      </c>
      <c r="BQ62" s="285">
        <v>9.5</v>
      </c>
      <c r="BR62" s="285">
        <v>9.5</v>
      </c>
      <c r="BS62" s="285">
        <v>9.5</v>
      </c>
      <c r="BT62" s="285">
        <v>9.5</v>
      </c>
      <c r="BU62" s="334">
        <v>9.1999999999999993</v>
      </c>
      <c r="BV62" s="334">
        <v>9.1</v>
      </c>
      <c r="BW62" s="334">
        <v>8.6999999999999993</v>
      </c>
      <c r="BX62" s="334">
        <v>8.6</v>
      </c>
      <c r="BY62" s="334">
        <v>8.6</v>
      </c>
      <c r="BZ62" s="281">
        <v>14</v>
      </c>
      <c r="CA62" s="275">
        <v>14</v>
      </c>
      <c r="CB62" s="374"/>
      <c r="CC62" s="359">
        <v>18.5</v>
      </c>
      <c r="CD62" s="357">
        <v>18.5</v>
      </c>
      <c r="CE62" s="53">
        <v>14</v>
      </c>
      <c r="CF62" s="394">
        <v>7.4</v>
      </c>
      <c r="CG62" s="394">
        <v>7.2</v>
      </c>
      <c r="CH62" s="402">
        <v>7</v>
      </c>
      <c r="CI62" s="403">
        <v>6.5</v>
      </c>
      <c r="CJ62" s="405">
        <v>6.3</v>
      </c>
      <c r="CK62" s="403">
        <v>6.2</v>
      </c>
      <c r="CL62" s="403">
        <v>6</v>
      </c>
      <c r="CM62" s="410">
        <v>6</v>
      </c>
      <c r="CN62" s="407">
        <v>5.9</v>
      </c>
      <c r="CO62" s="407">
        <v>5.9</v>
      </c>
    </row>
    <row r="63" spans="1:93" ht="15.75">
      <c r="A63" s="45">
        <v>13</v>
      </c>
      <c r="B63" s="132">
        <v>4.6298888888888891E-3</v>
      </c>
      <c r="C63" s="133">
        <v>4.5718888888888892E-3</v>
      </c>
      <c r="D63" s="239" t="s">
        <v>236</v>
      </c>
      <c r="E63" s="239" t="s">
        <v>241</v>
      </c>
      <c r="F63" s="239" t="s">
        <v>245</v>
      </c>
      <c r="G63" s="239" t="s">
        <v>385</v>
      </c>
      <c r="H63" s="239" t="s">
        <v>388</v>
      </c>
      <c r="I63" s="240" t="s">
        <v>408</v>
      </c>
      <c r="J63" s="240" t="s">
        <v>256</v>
      </c>
      <c r="K63" s="241" t="s">
        <v>258</v>
      </c>
      <c r="L63" s="53">
        <v>13</v>
      </c>
      <c r="M63" s="36">
        <v>12.599999999999998</v>
      </c>
      <c r="N63" s="36">
        <v>12.299999999999997</v>
      </c>
      <c r="O63" s="36">
        <v>12.099999999999998</v>
      </c>
      <c r="P63" s="36">
        <v>11.899999999999999</v>
      </c>
      <c r="Q63" s="36">
        <v>11.7</v>
      </c>
      <c r="R63" s="350">
        <v>11.5</v>
      </c>
      <c r="S63" s="349">
        <v>11.3</v>
      </c>
      <c r="T63" s="325">
        <v>11.3</v>
      </c>
      <c r="U63" s="36">
        <v>11.100000000000001</v>
      </c>
      <c r="V63" s="36">
        <v>11.000000000000002</v>
      </c>
      <c r="W63" s="68">
        <v>58</v>
      </c>
      <c r="X63" s="69">
        <v>18</v>
      </c>
      <c r="Y63" s="70">
        <v>21</v>
      </c>
      <c r="Z63" s="189">
        <v>25</v>
      </c>
      <c r="AA63" s="71">
        <v>29</v>
      </c>
      <c r="AB63" s="71">
        <v>33</v>
      </c>
      <c r="AC63" s="71">
        <v>36</v>
      </c>
      <c r="AD63" s="71">
        <v>36</v>
      </c>
      <c r="AE63" s="70">
        <v>39</v>
      </c>
      <c r="AF63" s="70">
        <v>42</v>
      </c>
      <c r="AG63" s="72">
        <v>45</v>
      </c>
      <c r="AH63" s="428">
        <v>58</v>
      </c>
      <c r="AI63" s="16">
        <v>156</v>
      </c>
      <c r="AJ63" s="16">
        <v>171</v>
      </c>
      <c r="AK63" s="17">
        <v>186</v>
      </c>
      <c r="AL63" s="17">
        <v>201</v>
      </c>
      <c r="AM63" s="17">
        <v>216</v>
      </c>
      <c r="AN63" s="17">
        <v>226</v>
      </c>
      <c r="AO63" s="17">
        <v>226</v>
      </c>
      <c r="AP63" s="16">
        <v>231</v>
      </c>
      <c r="AQ63" s="16">
        <v>236</v>
      </c>
      <c r="AR63" s="16">
        <v>241</v>
      </c>
      <c r="AS63" s="433">
        <v>58</v>
      </c>
      <c r="AT63" s="85"/>
      <c r="AU63" s="85"/>
      <c r="AV63" s="86">
        <v>27</v>
      </c>
      <c r="AW63" s="87">
        <v>32</v>
      </c>
      <c r="AX63" s="88">
        <v>34</v>
      </c>
      <c r="AY63" s="88">
        <v>37</v>
      </c>
      <c r="AZ63" s="89">
        <v>37</v>
      </c>
      <c r="BA63" s="89">
        <v>38</v>
      </c>
      <c r="BB63" s="89">
        <v>40</v>
      </c>
      <c r="BC63" s="89">
        <v>40</v>
      </c>
      <c r="BD63" s="98">
        <v>58</v>
      </c>
      <c r="BE63" s="104"/>
      <c r="BF63" s="104"/>
      <c r="BG63" s="99">
        <v>17</v>
      </c>
      <c r="BH63" s="100">
        <v>20</v>
      </c>
      <c r="BI63" s="101">
        <v>23</v>
      </c>
      <c r="BJ63" s="101">
        <v>25</v>
      </c>
      <c r="BK63" s="102">
        <v>25</v>
      </c>
      <c r="BL63" s="102">
        <v>25</v>
      </c>
      <c r="BM63" s="102">
        <v>25</v>
      </c>
      <c r="BN63" s="102">
        <v>25</v>
      </c>
      <c r="BO63" s="362">
        <v>13</v>
      </c>
      <c r="BP63" s="285">
        <v>9.6</v>
      </c>
      <c r="BQ63" s="285">
        <v>9.6</v>
      </c>
      <c r="BR63" s="285">
        <v>9.6</v>
      </c>
      <c r="BS63" s="285">
        <v>9.6</v>
      </c>
      <c r="BT63" s="285">
        <v>9.6</v>
      </c>
      <c r="BU63" s="334">
        <v>9.3000000000000007</v>
      </c>
      <c r="BV63" s="334">
        <v>9.1</v>
      </c>
      <c r="BW63" s="334">
        <v>8.6999999999999993</v>
      </c>
      <c r="BX63" s="334">
        <v>8.6999999999999993</v>
      </c>
      <c r="BY63" s="334">
        <v>8.6999999999999993</v>
      </c>
      <c r="BZ63" s="281">
        <v>13</v>
      </c>
      <c r="CA63" s="275">
        <v>13</v>
      </c>
      <c r="CB63" s="374"/>
      <c r="CC63" s="359">
        <v>18.7</v>
      </c>
      <c r="CD63" s="357">
        <v>18.7</v>
      </c>
      <c r="CE63" s="53">
        <v>13</v>
      </c>
      <c r="CF63" s="426">
        <v>7.5</v>
      </c>
      <c r="CG63" s="426">
        <v>7.3</v>
      </c>
      <c r="CH63" s="402">
        <v>7.1</v>
      </c>
      <c r="CI63" s="403">
        <v>6.6</v>
      </c>
      <c r="CJ63" s="405">
        <v>6.3</v>
      </c>
      <c r="CK63" s="403">
        <v>6.2</v>
      </c>
      <c r="CL63" s="403">
        <v>6</v>
      </c>
      <c r="CM63" s="410">
        <v>6.1</v>
      </c>
      <c r="CN63" s="407">
        <v>5.9</v>
      </c>
      <c r="CO63" s="407">
        <v>5.9</v>
      </c>
    </row>
    <row r="64" spans="1:93" ht="15.75">
      <c r="A64" s="45">
        <v>12</v>
      </c>
      <c r="B64" s="132">
        <v>4.6877592592592587E-3</v>
      </c>
      <c r="C64" s="133">
        <v>4.6297592592592588E-3</v>
      </c>
      <c r="D64" s="239" t="s">
        <v>235</v>
      </c>
      <c r="E64" s="239" t="s">
        <v>240</v>
      </c>
      <c r="F64" s="239" t="s">
        <v>244</v>
      </c>
      <c r="G64" s="239" t="s">
        <v>248</v>
      </c>
      <c r="H64" s="239" t="s">
        <v>389</v>
      </c>
      <c r="I64" s="240" t="s">
        <v>253</v>
      </c>
      <c r="J64" s="240" t="s">
        <v>337</v>
      </c>
      <c r="K64" s="241" t="s">
        <v>379</v>
      </c>
      <c r="L64" s="53">
        <v>12</v>
      </c>
      <c r="M64" s="36">
        <v>12.699999999999998</v>
      </c>
      <c r="N64" s="36">
        <v>12.399999999999997</v>
      </c>
      <c r="O64" s="36">
        <v>12.199999999999998</v>
      </c>
      <c r="P64" s="36">
        <v>11.999999999999998</v>
      </c>
      <c r="Q64" s="36">
        <v>11.799999999999999</v>
      </c>
      <c r="R64" s="350">
        <v>11.6</v>
      </c>
      <c r="S64" s="349">
        <v>11.4</v>
      </c>
      <c r="T64" s="325">
        <v>11.4</v>
      </c>
      <c r="U64" s="36">
        <v>11.200000000000001</v>
      </c>
      <c r="V64" s="36">
        <v>11.100000000000001</v>
      </c>
      <c r="W64" s="68">
        <v>59</v>
      </c>
      <c r="X64" s="69">
        <v>19</v>
      </c>
      <c r="Y64" s="70">
        <v>22</v>
      </c>
      <c r="Z64" s="189">
        <v>26</v>
      </c>
      <c r="AA64" s="71">
        <v>30</v>
      </c>
      <c r="AB64" s="71">
        <v>34</v>
      </c>
      <c r="AC64" s="71">
        <v>37</v>
      </c>
      <c r="AD64" s="71">
        <v>37</v>
      </c>
      <c r="AE64" s="70">
        <v>40</v>
      </c>
      <c r="AF64" s="70">
        <v>43</v>
      </c>
      <c r="AG64" s="72">
        <v>46</v>
      </c>
      <c r="AH64" s="428">
        <v>59</v>
      </c>
      <c r="AI64" s="16">
        <v>158</v>
      </c>
      <c r="AJ64" s="16">
        <v>173</v>
      </c>
      <c r="AK64" s="17">
        <v>188</v>
      </c>
      <c r="AL64" s="17">
        <v>203</v>
      </c>
      <c r="AM64" s="17">
        <v>218</v>
      </c>
      <c r="AN64" s="17">
        <v>228</v>
      </c>
      <c r="AO64" s="17">
        <v>228</v>
      </c>
      <c r="AP64" s="16">
        <v>233</v>
      </c>
      <c r="AQ64" s="16">
        <v>238</v>
      </c>
      <c r="AR64" s="16">
        <v>243</v>
      </c>
      <c r="AS64" s="433">
        <v>59</v>
      </c>
      <c r="AT64" s="85"/>
      <c r="AU64" s="85"/>
      <c r="AV64" s="86">
        <v>27</v>
      </c>
      <c r="AW64" s="87">
        <v>32</v>
      </c>
      <c r="AX64" s="88">
        <v>34</v>
      </c>
      <c r="AY64" s="88">
        <v>37</v>
      </c>
      <c r="AZ64" s="89">
        <v>37</v>
      </c>
      <c r="BA64" s="89">
        <v>38</v>
      </c>
      <c r="BB64" s="89">
        <v>40</v>
      </c>
      <c r="BC64" s="89">
        <v>40</v>
      </c>
      <c r="BD64" s="98">
        <v>59</v>
      </c>
      <c r="BE64" s="104"/>
      <c r="BF64" s="104"/>
      <c r="BG64" s="99">
        <v>17</v>
      </c>
      <c r="BH64" s="100">
        <v>21</v>
      </c>
      <c r="BI64" s="101">
        <v>23</v>
      </c>
      <c r="BJ64" s="101">
        <v>25</v>
      </c>
      <c r="BK64" s="102">
        <v>25</v>
      </c>
      <c r="BL64" s="102">
        <v>25</v>
      </c>
      <c r="BM64" s="102">
        <v>25</v>
      </c>
      <c r="BN64" s="102">
        <v>25</v>
      </c>
      <c r="BO64" s="362">
        <v>12</v>
      </c>
      <c r="BP64" s="285">
        <v>9.6</v>
      </c>
      <c r="BQ64" s="285">
        <v>9.6</v>
      </c>
      <c r="BR64" s="285">
        <v>9.6</v>
      </c>
      <c r="BS64" s="285">
        <v>9.6</v>
      </c>
      <c r="BT64" s="285">
        <v>9.6</v>
      </c>
      <c r="BU64" s="334">
        <v>9.3000000000000007</v>
      </c>
      <c r="BV64" s="334">
        <v>9.1999999999999993</v>
      </c>
      <c r="BW64" s="334">
        <v>8.8000000000000007</v>
      </c>
      <c r="BX64" s="334">
        <v>8.6999999999999993</v>
      </c>
      <c r="BY64" s="334">
        <v>8.6999999999999993</v>
      </c>
      <c r="BZ64" s="281">
        <v>12</v>
      </c>
      <c r="CA64" s="275">
        <v>12</v>
      </c>
      <c r="CB64" s="374"/>
      <c r="CC64" s="359">
        <v>18.899999999999999</v>
      </c>
      <c r="CD64" s="357">
        <v>18.899999999999999</v>
      </c>
      <c r="CE64" s="53">
        <v>12</v>
      </c>
      <c r="CF64" s="426">
        <v>7.5</v>
      </c>
      <c r="CG64" s="426">
        <v>7.3</v>
      </c>
      <c r="CH64" s="402">
        <v>7.1</v>
      </c>
      <c r="CI64" s="403">
        <v>6.6</v>
      </c>
      <c r="CJ64" s="405">
        <v>6.4</v>
      </c>
      <c r="CK64" s="403">
        <v>6.2</v>
      </c>
      <c r="CL64" s="403">
        <v>6.1</v>
      </c>
      <c r="CM64" s="410">
        <v>6.1</v>
      </c>
      <c r="CN64" s="407">
        <v>5.9</v>
      </c>
      <c r="CO64" s="407">
        <v>5.9</v>
      </c>
    </row>
    <row r="65" spans="1:93" ht="16.5" thickBot="1">
      <c r="A65" s="40">
        <v>11</v>
      </c>
      <c r="B65" s="138">
        <v>4.74562962962963E-3</v>
      </c>
      <c r="C65" s="139">
        <v>4.6876296296296301E-3</v>
      </c>
      <c r="D65" s="245" t="s">
        <v>234</v>
      </c>
      <c r="E65" s="245" t="s">
        <v>239</v>
      </c>
      <c r="F65" s="245" t="s">
        <v>243</v>
      </c>
      <c r="G65" s="245" t="s">
        <v>384</v>
      </c>
      <c r="H65" s="245" t="s">
        <v>250</v>
      </c>
      <c r="I65" s="246" t="s">
        <v>391</v>
      </c>
      <c r="J65" s="246" t="s">
        <v>392</v>
      </c>
      <c r="K65" s="247" t="s">
        <v>255</v>
      </c>
      <c r="L65" s="57">
        <v>11</v>
      </c>
      <c r="M65" s="58">
        <v>12.799999999999997</v>
      </c>
      <c r="N65" s="58">
        <v>12.499999999999996</v>
      </c>
      <c r="O65" s="58">
        <v>12.299999999999997</v>
      </c>
      <c r="P65" s="58">
        <v>12.099999999999998</v>
      </c>
      <c r="Q65" s="58">
        <v>11.899999999999999</v>
      </c>
      <c r="R65" s="350">
        <v>11.7</v>
      </c>
      <c r="S65" s="349">
        <v>11.5</v>
      </c>
      <c r="T65" s="325">
        <v>11.5</v>
      </c>
      <c r="U65" s="58">
        <v>11.3</v>
      </c>
      <c r="V65" s="58">
        <v>11.200000000000001</v>
      </c>
      <c r="W65" s="59">
        <v>60</v>
      </c>
      <c r="X65" s="69">
        <v>20</v>
      </c>
      <c r="Y65" s="70">
        <v>23</v>
      </c>
      <c r="Z65" s="189">
        <v>27</v>
      </c>
      <c r="AA65" s="71">
        <v>31</v>
      </c>
      <c r="AB65" s="71">
        <v>36</v>
      </c>
      <c r="AC65" s="71">
        <v>38</v>
      </c>
      <c r="AD65" s="71">
        <v>38</v>
      </c>
      <c r="AE65" s="70">
        <v>41</v>
      </c>
      <c r="AF65" s="70">
        <v>44</v>
      </c>
      <c r="AG65" s="83">
        <v>47</v>
      </c>
      <c r="AH65" s="431">
        <v>60</v>
      </c>
      <c r="AI65" s="16">
        <v>160</v>
      </c>
      <c r="AJ65" s="16">
        <v>175</v>
      </c>
      <c r="AK65" s="17">
        <v>190</v>
      </c>
      <c r="AL65" s="17">
        <v>205</v>
      </c>
      <c r="AM65" s="17">
        <v>220</v>
      </c>
      <c r="AN65" s="17">
        <v>230</v>
      </c>
      <c r="AO65" s="17">
        <v>230</v>
      </c>
      <c r="AP65" s="16">
        <v>235</v>
      </c>
      <c r="AQ65" s="16">
        <v>240</v>
      </c>
      <c r="AR65" s="16">
        <v>245</v>
      </c>
      <c r="AS65" s="434">
        <v>60</v>
      </c>
      <c r="AT65" s="85"/>
      <c r="AU65" s="85"/>
      <c r="AV65" s="86">
        <v>28</v>
      </c>
      <c r="AW65" s="87">
        <v>33</v>
      </c>
      <c r="AX65" s="88">
        <v>35</v>
      </c>
      <c r="AY65" s="88">
        <v>38</v>
      </c>
      <c r="AZ65" s="89">
        <v>38</v>
      </c>
      <c r="BA65" s="89">
        <v>39</v>
      </c>
      <c r="BB65" s="89">
        <v>41</v>
      </c>
      <c r="BC65" s="89">
        <v>41</v>
      </c>
      <c r="BD65" s="103">
        <v>60</v>
      </c>
      <c r="BE65" s="104"/>
      <c r="BF65" s="104"/>
      <c r="BG65" s="99">
        <v>18</v>
      </c>
      <c r="BH65" s="100">
        <v>21</v>
      </c>
      <c r="BI65" s="101">
        <v>24</v>
      </c>
      <c r="BJ65" s="101">
        <v>26</v>
      </c>
      <c r="BK65" s="102">
        <v>26</v>
      </c>
      <c r="BL65" s="102">
        <v>26</v>
      </c>
      <c r="BM65" s="102">
        <v>26</v>
      </c>
      <c r="BN65" s="102">
        <v>26</v>
      </c>
      <c r="BO65" s="365">
        <v>11</v>
      </c>
      <c r="BP65" s="285">
        <v>9.6999999999999993</v>
      </c>
      <c r="BQ65" s="285">
        <v>9.6999999999999993</v>
      </c>
      <c r="BR65" s="285">
        <v>9.6999999999999993</v>
      </c>
      <c r="BS65" s="285">
        <v>9.6999999999999993</v>
      </c>
      <c r="BT65" s="285">
        <v>9.6999999999999993</v>
      </c>
      <c r="BU65" s="334">
        <v>9.4</v>
      </c>
      <c r="BV65" s="334">
        <v>9.1999999999999993</v>
      </c>
      <c r="BW65" s="334">
        <v>8.8000000000000007</v>
      </c>
      <c r="BX65" s="334">
        <v>8.8000000000000007</v>
      </c>
      <c r="BY65" s="334">
        <v>8.8000000000000007</v>
      </c>
      <c r="BZ65" s="283">
        <v>11</v>
      </c>
      <c r="CA65" s="277">
        <v>11</v>
      </c>
      <c r="CB65" s="374"/>
      <c r="CC65" s="359">
        <v>19.100000000000001</v>
      </c>
      <c r="CD65" s="357">
        <v>19.100000000000001</v>
      </c>
      <c r="CE65" s="57">
        <v>11</v>
      </c>
      <c r="CF65" s="394">
        <v>7.5</v>
      </c>
      <c r="CG65" s="394">
        <v>7.3</v>
      </c>
      <c r="CH65" s="402">
        <v>7.1</v>
      </c>
      <c r="CI65" s="403">
        <v>6.6</v>
      </c>
      <c r="CJ65" s="405">
        <v>6.4</v>
      </c>
      <c r="CK65" s="403">
        <v>6.3</v>
      </c>
      <c r="CL65" s="403">
        <v>6.1</v>
      </c>
      <c r="CM65" s="410">
        <v>6.1</v>
      </c>
      <c r="CN65" s="407">
        <v>6</v>
      </c>
      <c r="CO65" s="407">
        <v>6</v>
      </c>
    </row>
    <row r="66" spans="1:93" ht="15.75">
      <c r="A66" s="44">
        <v>10</v>
      </c>
      <c r="B66" s="130">
        <v>4.8034999999999996E-3</v>
      </c>
      <c r="C66" s="131">
        <v>4.7454999999999997E-3</v>
      </c>
      <c r="D66" s="235" t="s">
        <v>233</v>
      </c>
      <c r="E66" s="235" t="s">
        <v>238</v>
      </c>
      <c r="F66" s="235" t="s">
        <v>286</v>
      </c>
      <c r="G66" s="235" t="s">
        <v>378</v>
      </c>
      <c r="H66" s="235" t="s">
        <v>390</v>
      </c>
      <c r="I66" s="248" t="s">
        <v>404</v>
      </c>
      <c r="J66" s="248" t="s">
        <v>252</v>
      </c>
      <c r="K66" s="249" t="s">
        <v>338</v>
      </c>
      <c r="L66" s="51">
        <v>10</v>
      </c>
      <c r="M66" s="52">
        <v>12.899999999999999</v>
      </c>
      <c r="N66" s="52">
        <v>12.599999999999998</v>
      </c>
      <c r="O66" s="52">
        <v>12.399999999999999</v>
      </c>
      <c r="P66" s="52">
        <v>12.2</v>
      </c>
      <c r="Q66" s="52">
        <v>12</v>
      </c>
      <c r="R66" s="350">
        <v>11.8</v>
      </c>
      <c r="S66" s="349">
        <v>11.6</v>
      </c>
      <c r="T66" s="325">
        <v>11.6</v>
      </c>
      <c r="U66" s="52">
        <v>11.4</v>
      </c>
      <c r="V66" s="52">
        <v>11.3</v>
      </c>
      <c r="W66" s="63">
        <v>61</v>
      </c>
      <c r="X66" s="69">
        <v>21</v>
      </c>
      <c r="Y66" s="70">
        <v>24</v>
      </c>
      <c r="Z66" s="189">
        <v>28</v>
      </c>
      <c r="AA66" s="71">
        <v>33</v>
      </c>
      <c r="AB66" s="71">
        <v>38</v>
      </c>
      <c r="AC66" s="71">
        <v>40</v>
      </c>
      <c r="AD66" s="71">
        <v>40</v>
      </c>
      <c r="AE66" s="70">
        <v>43</v>
      </c>
      <c r="AF66" s="70">
        <v>46</v>
      </c>
      <c r="AG66" s="187">
        <v>49</v>
      </c>
      <c r="AH66" s="432">
        <v>61</v>
      </c>
      <c r="AI66" s="16">
        <v>162</v>
      </c>
      <c r="AJ66" s="16">
        <v>177</v>
      </c>
      <c r="AK66" s="17">
        <v>192</v>
      </c>
      <c r="AL66" s="17">
        <v>207</v>
      </c>
      <c r="AM66" s="17">
        <v>222</v>
      </c>
      <c r="AN66" s="17">
        <v>232</v>
      </c>
      <c r="AO66" s="17">
        <v>232</v>
      </c>
      <c r="AP66" s="16">
        <v>237</v>
      </c>
      <c r="AQ66" s="16">
        <v>242</v>
      </c>
      <c r="AR66" s="16">
        <v>247</v>
      </c>
      <c r="AS66" s="435">
        <v>61</v>
      </c>
      <c r="AT66" s="85"/>
      <c r="AU66" s="85"/>
      <c r="AV66" s="86">
        <v>29</v>
      </c>
      <c r="AW66" s="87">
        <v>34</v>
      </c>
      <c r="AX66" s="88">
        <v>36</v>
      </c>
      <c r="AY66" s="88">
        <v>38</v>
      </c>
      <c r="AZ66" s="89">
        <v>38</v>
      </c>
      <c r="BA66" s="89">
        <v>39</v>
      </c>
      <c r="BB66" s="89">
        <v>41</v>
      </c>
      <c r="BC66" s="89">
        <v>41</v>
      </c>
      <c r="BD66" s="97">
        <v>61</v>
      </c>
      <c r="BE66" s="104"/>
      <c r="BF66" s="104"/>
      <c r="BG66" s="99">
        <v>18</v>
      </c>
      <c r="BH66" s="100">
        <v>22</v>
      </c>
      <c r="BI66" s="101">
        <v>24</v>
      </c>
      <c r="BJ66" s="101">
        <v>26</v>
      </c>
      <c r="BK66" s="102">
        <v>26</v>
      </c>
      <c r="BL66" s="102">
        <v>26</v>
      </c>
      <c r="BM66" s="102">
        <v>26</v>
      </c>
      <c r="BN66" s="102">
        <v>26</v>
      </c>
      <c r="BO66" s="366">
        <v>10</v>
      </c>
      <c r="BP66" s="285">
        <v>9.6999999999999993</v>
      </c>
      <c r="BQ66" s="285">
        <v>9.6999999999999993</v>
      </c>
      <c r="BR66" s="285">
        <v>9.6999999999999993</v>
      </c>
      <c r="BS66" s="285">
        <v>9.6999999999999993</v>
      </c>
      <c r="BT66" s="285">
        <v>9.6999999999999993</v>
      </c>
      <c r="BU66" s="334">
        <v>9.4</v>
      </c>
      <c r="BV66" s="334">
        <v>9.3000000000000007</v>
      </c>
      <c r="BW66" s="334">
        <v>8.9</v>
      </c>
      <c r="BX66" s="334">
        <v>8.8000000000000007</v>
      </c>
      <c r="BY66" s="334">
        <v>8.8000000000000007</v>
      </c>
      <c r="BZ66" s="284">
        <v>10</v>
      </c>
      <c r="CA66" s="278">
        <v>10</v>
      </c>
      <c r="CB66" s="374"/>
      <c r="CC66" s="359">
        <v>19.3</v>
      </c>
      <c r="CD66" s="357">
        <v>19.3</v>
      </c>
      <c r="CE66" s="51">
        <v>10</v>
      </c>
      <c r="CF66" s="426">
        <v>7.6</v>
      </c>
      <c r="CG66" s="426">
        <v>7.4</v>
      </c>
      <c r="CH66" s="402">
        <v>7.2</v>
      </c>
      <c r="CI66" s="403">
        <v>6.7</v>
      </c>
      <c r="CJ66" s="405">
        <v>6.5</v>
      </c>
      <c r="CK66" s="403">
        <v>6.3</v>
      </c>
      <c r="CL66" s="403">
        <v>6.1</v>
      </c>
      <c r="CM66" s="410">
        <v>6.2</v>
      </c>
      <c r="CN66" s="407">
        <v>6</v>
      </c>
      <c r="CO66" s="407">
        <v>6</v>
      </c>
    </row>
    <row r="67" spans="1:93" ht="15.75">
      <c r="A67" s="45">
        <v>9</v>
      </c>
      <c r="B67" s="132">
        <v>4.8613703703703701E-3</v>
      </c>
      <c r="C67" s="133">
        <v>4.8033703703703702E-3</v>
      </c>
      <c r="D67" s="239" t="s">
        <v>232</v>
      </c>
      <c r="E67" s="239" t="s">
        <v>237</v>
      </c>
      <c r="F67" s="239" t="s">
        <v>356</v>
      </c>
      <c r="G67" s="239" t="s">
        <v>377</v>
      </c>
      <c r="H67" s="239" t="s">
        <v>403</v>
      </c>
      <c r="I67" s="240" t="s">
        <v>249</v>
      </c>
      <c r="J67" s="240" t="s">
        <v>386</v>
      </c>
      <c r="K67" s="241" t="s">
        <v>339</v>
      </c>
      <c r="L67" s="53">
        <v>9</v>
      </c>
      <c r="M67" s="36">
        <v>12.999999999999998</v>
      </c>
      <c r="N67" s="36">
        <v>12.699999999999998</v>
      </c>
      <c r="O67" s="36">
        <v>12.499999999999998</v>
      </c>
      <c r="P67" s="36">
        <v>12.299999999999999</v>
      </c>
      <c r="Q67" s="36">
        <v>12.1</v>
      </c>
      <c r="R67" s="350">
        <v>11.9</v>
      </c>
      <c r="S67" s="349">
        <v>11.7</v>
      </c>
      <c r="T67" s="325">
        <v>11.7</v>
      </c>
      <c r="U67" s="36">
        <v>11.5</v>
      </c>
      <c r="V67" s="36">
        <v>11.4</v>
      </c>
      <c r="W67" s="68">
        <v>62</v>
      </c>
      <c r="X67" s="69">
        <v>23</v>
      </c>
      <c r="Y67" s="70">
        <v>26</v>
      </c>
      <c r="Z67" s="189">
        <v>30</v>
      </c>
      <c r="AA67" s="71">
        <v>35</v>
      </c>
      <c r="AB67" s="71">
        <v>40</v>
      </c>
      <c r="AC67" s="71">
        <v>42</v>
      </c>
      <c r="AD67" s="71">
        <v>42</v>
      </c>
      <c r="AE67" s="70">
        <v>45</v>
      </c>
      <c r="AF67" s="70">
        <v>48</v>
      </c>
      <c r="AG67" s="72">
        <v>51</v>
      </c>
      <c r="AH67" s="428">
        <v>62</v>
      </c>
      <c r="AI67" s="16">
        <v>164</v>
      </c>
      <c r="AJ67" s="16">
        <v>179</v>
      </c>
      <c r="AK67" s="17">
        <v>194</v>
      </c>
      <c r="AL67" s="17">
        <v>209</v>
      </c>
      <c r="AM67" s="17">
        <v>224</v>
      </c>
      <c r="AN67" s="17">
        <v>234</v>
      </c>
      <c r="AO67" s="17">
        <v>234</v>
      </c>
      <c r="AP67" s="16">
        <v>239</v>
      </c>
      <c r="AQ67" s="16">
        <v>244</v>
      </c>
      <c r="AR67" s="16">
        <v>249</v>
      </c>
      <c r="AS67" s="433">
        <v>62</v>
      </c>
      <c r="AT67" s="85"/>
      <c r="AU67" s="85"/>
      <c r="AV67" s="86">
        <v>30</v>
      </c>
      <c r="AW67" s="87">
        <v>35</v>
      </c>
      <c r="AX67" s="88">
        <v>37</v>
      </c>
      <c r="AY67" s="88">
        <v>39</v>
      </c>
      <c r="AZ67" s="89">
        <v>39</v>
      </c>
      <c r="BA67" s="89">
        <v>40</v>
      </c>
      <c r="BB67" s="89">
        <v>42</v>
      </c>
      <c r="BC67" s="89">
        <v>42</v>
      </c>
      <c r="BD67" s="98">
        <v>62</v>
      </c>
      <c r="BE67" s="104"/>
      <c r="BF67" s="104"/>
      <c r="BG67" s="99">
        <v>19</v>
      </c>
      <c r="BH67" s="100">
        <v>22</v>
      </c>
      <c r="BI67" s="101">
        <v>25</v>
      </c>
      <c r="BJ67" s="101">
        <v>27</v>
      </c>
      <c r="BK67" s="102">
        <v>27</v>
      </c>
      <c r="BL67" s="102">
        <v>27</v>
      </c>
      <c r="BM67" s="102">
        <v>27</v>
      </c>
      <c r="BN67" s="102">
        <v>27</v>
      </c>
      <c r="BO67" s="362">
        <v>9</v>
      </c>
      <c r="BP67" s="285">
        <v>9.8000000000000007</v>
      </c>
      <c r="BQ67" s="285">
        <v>9.8000000000000007</v>
      </c>
      <c r="BR67" s="285">
        <v>9.8000000000000007</v>
      </c>
      <c r="BS67" s="285">
        <v>9.8000000000000007</v>
      </c>
      <c r="BT67" s="285">
        <v>9.8000000000000007</v>
      </c>
      <c r="BU67" s="334">
        <v>9.5</v>
      </c>
      <c r="BV67" s="334">
        <v>9.3000000000000007</v>
      </c>
      <c r="BW67" s="334">
        <v>8.9</v>
      </c>
      <c r="BX67" s="334">
        <v>8.9</v>
      </c>
      <c r="BY67" s="334">
        <v>8.9</v>
      </c>
      <c r="BZ67" s="281">
        <v>9</v>
      </c>
      <c r="CA67" s="275">
        <v>9</v>
      </c>
      <c r="CB67" s="374"/>
      <c r="CC67" s="359">
        <v>19.600000000000001</v>
      </c>
      <c r="CD67" s="357">
        <v>19.600000000000001</v>
      </c>
      <c r="CE67" s="53">
        <v>9</v>
      </c>
      <c r="CF67" s="426">
        <v>7.6</v>
      </c>
      <c r="CG67" s="426">
        <v>7.4</v>
      </c>
      <c r="CH67" s="402">
        <v>7.2</v>
      </c>
      <c r="CI67" s="403">
        <v>6.7</v>
      </c>
      <c r="CJ67" s="405">
        <v>6.5</v>
      </c>
      <c r="CK67" s="403">
        <v>6.3</v>
      </c>
      <c r="CL67" s="403">
        <v>6.2</v>
      </c>
      <c r="CM67" s="410">
        <v>6.2</v>
      </c>
      <c r="CN67" s="407">
        <v>6</v>
      </c>
      <c r="CO67" s="407">
        <v>6</v>
      </c>
    </row>
    <row r="68" spans="1:93" ht="15.75">
      <c r="A68" s="45">
        <v>8</v>
      </c>
      <c r="B68" s="132">
        <v>4.9192407407407405E-3</v>
      </c>
      <c r="C68" s="133">
        <v>4.8612407407407406E-3</v>
      </c>
      <c r="D68" s="239" t="s">
        <v>231</v>
      </c>
      <c r="E68" s="239" t="s">
        <v>236</v>
      </c>
      <c r="F68" s="239" t="s">
        <v>355</v>
      </c>
      <c r="G68" s="239" t="s">
        <v>376</v>
      </c>
      <c r="H68" s="239" t="s">
        <v>402</v>
      </c>
      <c r="I68" s="240" t="s">
        <v>405</v>
      </c>
      <c r="J68" s="240" t="s">
        <v>385</v>
      </c>
      <c r="K68" s="241" t="s">
        <v>251</v>
      </c>
      <c r="L68" s="53">
        <v>8</v>
      </c>
      <c r="M68" s="36">
        <v>13.099999999999998</v>
      </c>
      <c r="N68" s="36">
        <v>12.799999999999997</v>
      </c>
      <c r="O68" s="36">
        <v>12.599999999999998</v>
      </c>
      <c r="P68" s="36">
        <v>12.399999999999999</v>
      </c>
      <c r="Q68" s="36">
        <v>12.2</v>
      </c>
      <c r="R68" s="350">
        <v>12</v>
      </c>
      <c r="S68" s="349">
        <v>11.8</v>
      </c>
      <c r="T68" s="325">
        <v>11.8</v>
      </c>
      <c r="U68" s="36">
        <v>11.600000000000001</v>
      </c>
      <c r="V68" s="36">
        <v>11.500000000000002</v>
      </c>
      <c r="W68" s="68">
        <v>63</v>
      </c>
      <c r="X68" s="69">
        <v>25</v>
      </c>
      <c r="Y68" s="70">
        <v>28</v>
      </c>
      <c r="Z68" s="189">
        <v>32</v>
      </c>
      <c r="AA68" s="71">
        <v>37</v>
      </c>
      <c r="AB68" s="71">
        <v>42</v>
      </c>
      <c r="AC68" s="71">
        <v>44</v>
      </c>
      <c r="AD68" s="71">
        <v>44</v>
      </c>
      <c r="AE68" s="70">
        <v>47</v>
      </c>
      <c r="AF68" s="70">
        <v>50</v>
      </c>
      <c r="AG68" s="72">
        <v>53</v>
      </c>
      <c r="AH68" s="428">
        <v>63</v>
      </c>
      <c r="AI68" s="16">
        <v>166</v>
      </c>
      <c r="AJ68" s="16">
        <v>181</v>
      </c>
      <c r="AK68" s="17">
        <v>196</v>
      </c>
      <c r="AL68" s="17">
        <v>211</v>
      </c>
      <c r="AM68" s="17">
        <v>226</v>
      </c>
      <c r="AN68" s="17">
        <v>236</v>
      </c>
      <c r="AO68" s="17">
        <v>236</v>
      </c>
      <c r="AP68" s="16">
        <v>241</v>
      </c>
      <c r="AQ68" s="16">
        <v>246</v>
      </c>
      <c r="AR68" s="16">
        <v>251</v>
      </c>
      <c r="AS68" s="433">
        <v>63</v>
      </c>
      <c r="AT68" s="85"/>
      <c r="AU68" s="85"/>
      <c r="AV68" s="86">
        <v>31</v>
      </c>
      <c r="AW68" s="87">
        <v>36</v>
      </c>
      <c r="AX68" s="88">
        <v>38</v>
      </c>
      <c r="AY68" s="88">
        <v>40</v>
      </c>
      <c r="AZ68" s="89">
        <v>40</v>
      </c>
      <c r="BA68" s="89">
        <v>40</v>
      </c>
      <c r="BB68" s="89">
        <v>42</v>
      </c>
      <c r="BC68" s="89">
        <v>42</v>
      </c>
      <c r="BD68" s="98">
        <v>63</v>
      </c>
      <c r="BE68" s="104"/>
      <c r="BF68" s="104"/>
      <c r="BG68" s="99">
        <v>19</v>
      </c>
      <c r="BH68" s="100">
        <v>23</v>
      </c>
      <c r="BI68" s="101">
        <v>26</v>
      </c>
      <c r="BJ68" s="101">
        <v>28</v>
      </c>
      <c r="BK68" s="102">
        <v>28</v>
      </c>
      <c r="BL68" s="102">
        <v>28</v>
      </c>
      <c r="BM68" s="102">
        <v>28</v>
      </c>
      <c r="BN68" s="102">
        <v>28</v>
      </c>
      <c r="BO68" s="362">
        <v>8</v>
      </c>
      <c r="BP68" s="285">
        <v>9.8000000000000007</v>
      </c>
      <c r="BQ68" s="285">
        <v>9.8000000000000007</v>
      </c>
      <c r="BR68" s="285">
        <v>9.8000000000000007</v>
      </c>
      <c r="BS68" s="285">
        <v>9.8000000000000007</v>
      </c>
      <c r="BT68" s="285">
        <v>9.8000000000000007</v>
      </c>
      <c r="BU68" s="334">
        <v>9.5</v>
      </c>
      <c r="BV68" s="334">
        <v>9.4</v>
      </c>
      <c r="BW68" s="334">
        <v>9</v>
      </c>
      <c r="BX68" s="334">
        <v>8.9</v>
      </c>
      <c r="BY68" s="334">
        <v>8.9</v>
      </c>
      <c r="BZ68" s="281">
        <v>8</v>
      </c>
      <c r="CA68" s="275">
        <v>8</v>
      </c>
      <c r="CB68" s="374"/>
      <c r="CC68" s="361">
        <v>19.899999999999999</v>
      </c>
      <c r="CD68" s="357">
        <v>19.899999999999999</v>
      </c>
      <c r="CE68" s="53">
        <v>8</v>
      </c>
      <c r="CF68" s="394">
        <v>7.6</v>
      </c>
      <c r="CG68" s="394">
        <v>7.4</v>
      </c>
      <c r="CH68" s="402">
        <v>7.2</v>
      </c>
      <c r="CI68" s="403">
        <v>6.8</v>
      </c>
      <c r="CJ68" s="405">
        <v>6.6</v>
      </c>
      <c r="CK68" s="403">
        <v>6.4</v>
      </c>
      <c r="CL68" s="403">
        <v>6.2</v>
      </c>
      <c r="CM68" s="410">
        <v>6.2</v>
      </c>
      <c r="CN68" s="407">
        <v>6.1</v>
      </c>
      <c r="CO68" s="407">
        <v>6.1</v>
      </c>
    </row>
    <row r="69" spans="1:93" ht="15.75">
      <c r="A69" s="45">
        <v>7</v>
      </c>
      <c r="B69" s="132">
        <v>4.977111111111111E-3</v>
      </c>
      <c r="C69" s="133">
        <v>4.9191111111111111E-3</v>
      </c>
      <c r="D69" s="239" t="s">
        <v>230</v>
      </c>
      <c r="E69" s="239" t="s">
        <v>235</v>
      </c>
      <c r="F69" s="239" t="s">
        <v>342</v>
      </c>
      <c r="G69" s="239" t="s">
        <v>286</v>
      </c>
      <c r="H69" s="239" t="s">
        <v>401</v>
      </c>
      <c r="I69" s="240" t="s">
        <v>406</v>
      </c>
      <c r="J69" s="240" t="s">
        <v>248</v>
      </c>
      <c r="K69" s="241" t="s">
        <v>340</v>
      </c>
      <c r="L69" s="53">
        <v>7</v>
      </c>
      <c r="M69" s="36">
        <v>13.199999999999998</v>
      </c>
      <c r="N69" s="36">
        <v>12.899999999999997</v>
      </c>
      <c r="O69" s="36">
        <v>12.699999999999998</v>
      </c>
      <c r="P69" s="36">
        <v>12.499999999999998</v>
      </c>
      <c r="Q69" s="36">
        <v>12.299999999999999</v>
      </c>
      <c r="R69" s="350">
        <v>12.1</v>
      </c>
      <c r="S69" s="349">
        <v>11.9</v>
      </c>
      <c r="T69" s="325">
        <v>11.9</v>
      </c>
      <c r="U69" s="36">
        <v>11.700000000000001</v>
      </c>
      <c r="V69" s="36">
        <v>11.600000000000001</v>
      </c>
      <c r="W69" s="68">
        <v>64</v>
      </c>
      <c r="X69" s="79">
        <v>27</v>
      </c>
      <c r="Y69" s="70">
        <v>30</v>
      </c>
      <c r="Z69" s="189">
        <v>34</v>
      </c>
      <c r="AA69" s="71">
        <v>39</v>
      </c>
      <c r="AB69" s="71">
        <v>44</v>
      </c>
      <c r="AC69" s="71">
        <v>46</v>
      </c>
      <c r="AD69" s="71">
        <v>46</v>
      </c>
      <c r="AE69" s="70">
        <v>49</v>
      </c>
      <c r="AF69" s="70">
        <v>52</v>
      </c>
      <c r="AG69" s="72">
        <v>55</v>
      </c>
      <c r="AH69" s="428">
        <v>64</v>
      </c>
      <c r="AI69" s="16">
        <v>168</v>
      </c>
      <c r="AJ69" s="16">
        <v>183</v>
      </c>
      <c r="AK69" s="17">
        <v>198</v>
      </c>
      <c r="AL69" s="17">
        <v>213</v>
      </c>
      <c r="AM69" s="17">
        <v>228</v>
      </c>
      <c r="AN69" s="17">
        <v>238</v>
      </c>
      <c r="AO69" s="17">
        <v>238</v>
      </c>
      <c r="AP69" s="16">
        <v>243</v>
      </c>
      <c r="AQ69" s="16">
        <v>248</v>
      </c>
      <c r="AR69" s="16">
        <v>253</v>
      </c>
      <c r="AS69" s="433">
        <v>64</v>
      </c>
      <c r="AT69" s="85"/>
      <c r="AU69" s="85"/>
      <c r="AV69" s="86">
        <v>32</v>
      </c>
      <c r="AW69" s="87">
        <v>37</v>
      </c>
      <c r="AX69" s="88">
        <v>39</v>
      </c>
      <c r="AY69" s="88">
        <v>41</v>
      </c>
      <c r="AZ69" s="89">
        <v>41</v>
      </c>
      <c r="BA69" s="89">
        <v>41</v>
      </c>
      <c r="BB69" s="89">
        <v>43</v>
      </c>
      <c r="BC69" s="89">
        <v>43</v>
      </c>
      <c r="BD69" s="98">
        <v>64</v>
      </c>
      <c r="BE69" s="104"/>
      <c r="BF69" s="104"/>
      <c r="BG69" s="99">
        <v>20</v>
      </c>
      <c r="BH69" s="100">
        <v>24</v>
      </c>
      <c r="BI69" s="101">
        <v>27</v>
      </c>
      <c r="BJ69" s="101">
        <v>29</v>
      </c>
      <c r="BK69" s="102">
        <v>29</v>
      </c>
      <c r="BL69" s="102">
        <v>29</v>
      </c>
      <c r="BM69" s="102">
        <v>29</v>
      </c>
      <c r="BN69" s="102">
        <v>29</v>
      </c>
      <c r="BO69" s="362">
        <v>7</v>
      </c>
      <c r="BP69" s="285">
        <v>9.9</v>
      </c>
      <c r="BQ69" s="285">
        <v>9.9</v>
      </c>
      <c r="BR69" s="285">
        <v>9.9</v>
      </c>
      <c r="BS69" s="285">
        <v>9.9</v>
      </c>
      <c r="BT69" s="285">
        <v>9.9</v>
      </c>
      <c r="BU69" s="334">
        <v>9.6</v>
      </c>
      <c r="BV69" s="334">
        <v>9.4</v>
      </c>
      <c r="BW69" s="334">
        <v>9</v>
      </c>
      <c r="BX69" s="334">
        <v>9</v>
      </c>
      <c r="BY69" s="334">
        <v>9</v>
      </c>
      <c r="BZ69" s="281">
        <v>7</v>
      </c>
      <c r="CA69" s="275">
        <v>7</v>
      </c>
      <c r="CB69" s="374"/>
      <c r="CC69" s="361">
        <v>20.2</v>
      </c>
      <c r="CD69" s="357">
        <v>20.2</v>
      </c>
      <c r="CE69" s="53">
        <v>7</v>
      </c>
      <c r="CF69" s="426">
        <v>7.7</v>
      </c>
      <c r="CG69" s="426">
        <v>7.5</v>
      </c>
      <c r="CH69" s="402">
        <v>7.3</v>
      </c>
      <c r="CI69" s="403">
        <v>6.8</v>
      </c>
      <c r="CJ69" s="405">
        <v>6.6</v>
      </c>
      <c r="CK69" s="403">
        <v>6.4</v>
      </c>
      <c r="CL69" s="403">
        <v>6.2</v>
      </c>
      <c r="CM69" s="410">
        <v>6.3</v>
      </c>
      <c r="CN69" s="407">
        <v>6.1</v>
      </c>
      <c r="CO69" s="407">
        <v>6.1</v>
      </c>
    </row>
    <row r="70" spans="1:93" ht="15.75">
      <c r="A70" s="45">
        <v>6</v>
      </c>
      <c r="B70" s="132">
        <v>5.0349814814814814E-3</v>
      </c>
      <c r="C70" s="133">
        <v>4.9769814814814815E-3</v>
      </c>
      <c r="D70" s="239" t="s">
        <v>229</v>
      </c>
      <c r="E70" s="239" t="s">
        <v>234</v>
      </c>
      <c r="F70" s="239" t="s">
        <v>238</v>
      </c>
      <c r="G70" s="239" t="s">
        <v>356</v>
      </c>
      <c r="H70" s="239" t="s">
        <v>400</v>
      </c>
      <c r="I70" s="240" t="s">
        <v>407</v>
      </c>
      <c r="J70" s="240" t="s">
        <v>384</v>
      </c>
      <c r="K70" s="241" t="s">
        <v>341</v>
      </c>
      <c r="L70" s="53">
        <v>6</v>
      </c>
      <c r="M70" s="36">
        <v>13.399999999999999</v>
      </c>
      <c r="N70" s="36">
        <v>13.099999999999998</v>
      </c>
      <c r="O70" s="36">
        <v>12.899999999999999</v>
      </c>
      <c r="P70" s="36">
        <v>12.7</v>
      </c>
      <c r="Q70" s="36">
        <v>12.5</v>
      </c>
      <c r="R70" s="350">
        <v>12.3</v>
      </c>
      <c r="S70" s="349">
        <v>12</v>
      </c>
      <c r="T70" s="325">
        <v>12</v>
      </c>
      <c r="U70" s="36">
        <v>11.8</v>
      </c>
      <c r="V70" s="36">
        <v>11.700000000000001</v>
      </c>
      <c r="W70" s="68">
        <v>65</v>
      </c>
      <c r="X70" s="79">
        <v>29</v>
      </c>
      <c r="Y70" s="70">
        <v>32</v>
      </c>
      <c r="Z70" s="189">
        <v>36</v>
      </c>
      <c r="AA70" s="71">
        <v>41</v>
      </c>
      <c r="AB70" s="71">
        <v>46</v>
      </c>
      <c r="AC70" s="71">
        <v>48</v>
      </c>
      <c r="AD70" s="71">
        <v>48</v>
      </c>
      <c r="AE70" s="70">
        <v>51</v>
      </c>
      <c r="AF70" s="70">
        <v>54</v>
      </c>
      <c r="AG70" s="72">
        <v>57</v>
      </c>
      <c r="AH70" s="428">
        <v>65</v>
      </c>
      <c r="AI70" s="16">
        <v>170</v>
      </c>
      <c r="AJ70" s="16">
        <v>185</v>
      </c>
      <c r="AK70" s="17">
        <v>200</v>
      </c>
      <c r="AL70" s="17">
        <v>215</v>
      </c>
      <c r="AM70" s="17">
        <v>230</v>
      </c>
      <c r="AN70" s="17">
        <v>240</v>
      </c>
      <c r="AO70" s="17">
        <v>240</v>
      </c>
      <c r="AP70" s="16">
        <v>245</v>
      </c>
      <c r="AQ70" s="16">
        <v>250</v>
      </c>
      <c r="AR70" s="16">
        <v>255</v>
      </c>
      <c r="AS70" s="433">
        <v>65</v>
      </c>
      <c r="AT70" s="85"/>
      <c r="AU70" s="85"/>
      <c r="AV70" s="86">
        <v>33</v>
      </c>
      <c r="AW70" s="87">
        <v>38</v>
      </c>
      <c r="AX70" s="88">
        <v>40</v>
      </c>
      <c r="AY70" s="88">
        <v>42</v>
      </c>
      <c r="AZ70" s="89">
        <v>42</v>
      </c>
      <c r="BA70" s="89">
        <v>42</v>
      </c>
      <c r="BB70" s="89">
        <v>43</v>
      </c>
      <c r="BC70" s="89">
        <v>43</v>
      </c>
      <c r="BD70" s="98">
        <v>65</v>
      </c>
      <c r="BE70" s="104"/>
      <c r="BF70" s="104"/>
      <c r="BG70" s="99">
        <v>21</v>
      </c>
      <c r="BH70" s="100">
        <v>25</v>
      </c>
      <c r="BI70" s="101">
        <v>28</v>
      </c>
      <c r="BJ70" s="101">
        <v>30</v>
      </c>
      <c r="BK70" s="102">
        <v>30</v>
      </c>
      <c r="BL70" s="102">
        <v>30</v>
      </c>
      <c r="BM70" s="102">
        <v>30</v>
      </c>
      <c r="BN70" s="102">
        <v>30</v>
      </c>
      <c r="BO70" s="362">
        <v>6</v>
      </c>
      <c r="BP70" s="285">
        <v>10</v>
      </c>
      <c r="BQ70" s="285">
        <v>10</v>
      </c>
      <c r="BR70" s="285">
        <v>10</v>
      </c>
      <c r="BS70" s="285">
        <v>10</v>
      </c>
      <c r="BT70" s="285">
        <v>10</v>
      </c>
      <c r="BU70" s="334">
        <v>9.6</v>
      </c>
      <c r="BV70" s="334">
        <v>9.5</v>
      </c>
      <c r="BW70" s="334">
        <v>9.1</v>
      </c>
      <c r="BX70" s="334">
        <v>9</v>
      </c>
      <c r="BY70" s="334">
        <v>9</v>
      </c>
      <c r="BZ70" s="281">
        <v>6</v>
      </c>
      <c r="CA70" s="275">
        <v>6</v>
      </c>
      <c r="CB70" s="374"/>
      <c r="CC70" s="361">
        <v>20.5</v>
      </c>
      <c r="CD70" s="357">
        <v>20.5</v>
      </c>
      <c r="CE70" s="53">
        <v>6</v>
      </c>
      <c r="CF70" s="426">
        <v>7.7</v>
      </c>
      <c r="CG70" s="426">
        <v>7.5</v>
      </c>
      <c r="CH70" s="402">
        <v>7.3</v>
      </c>
      <c r="CI70" s="403">
        <v>6.9</v>
      </c>
      <c r="CJ70" s="405">
        <v>6.7</v>
      </c>
      <c r="CK70" s="403">
        <v>6.5</v>
      </c>
      <c r="CL70" s="403">
        <v>6.3</v>
      </c>
      <c r="CM70" s="410">
        <v>6.3</v>
      </c>
      <c r="CN70" s="407">
        <v>6.1</v>
      </c>
      <c r="CO70" s="407">
        <v>6.1</v>
      </c>
    </row>
    <row r="71" spans="1:93" ht="15.75">
      <c r="A71" s="45">
        <v>5</v>
      </c>
      <c r="B71" s="132">
        <v>5.0928518518518519E-3</v>
      </c>
      <c r="C71" s="133">
        <v>5.034851851851852E-3</v>
      </c>
      <c r="D71" s="239" t="s">
        <v>228</v>
      </c>
      <c r="E71" s="239" t="s">
        <v>233</v>
      </c>
      <c r="F71" s="239" t="s">
        <v>237</v>
      </c>
      <c r="G71" s="239" t="s">
        <v>355</v>
      </c>
      <c r="H71" s="239" t="s">
        <v>376</v>
      </c>
      <c r="I71" s="240" t="s">
        <v>377</v>
      </c>
      <c r="J71" s="240" t="s">
        <v>378</v>
      </c>
      <c r="K71" s="241" t="s">
        <v>247</v>
      </c>
      <c r="L71" s="53">
        <v>5</v>
      </c>
      <c r="M71" s="36">
        <v>13.599999999999998</v>
      </c>
      <c r="N71" s="36">
        <v>13.299999999999997</v>
      </c>
      <c r="O71" s="36">
        <v>13.099999999999998</v>
      </c>
      <c r="P71" s="36">
        <v>12.899999999999999</v>
      </c>
      <c r="Q71" s="36">
        <v>12.7</v>
      </c>
      <c r="R71" s="350">
        <v>12.5</v>
      </c>
      <c r="S71" s="349">
        <v>12.1</v>
      </c>
      <c r="T71" s="325">
        <v>12.1</v>
      </c>
      <c r="U71" s="36">
        <v>11.9</v>
      </c>
      <c r="V71" s="36">
        <v>11.8</v>
      </c>
      <c r="W71" s="68">
        <v>66</v>
      </c>
      <c r="X71" s="79">
        <v>31</v>
      </c>
      <c r="Y71" s="70">
        <v>34</v>
      </c>
      <c r="Z71" s="189">
        <v>38</v>
      </c>
      <c r="AA71" s="71">
        <v>43</v>
      </c>
      <c r="AB71" s="71">
        <v>48</v>
      </c>
      <c r="AC71" s="71">
        <v>50</v>
      </c>
      <c r="AD71" s="71">
        <v>51</v>
      </c>
      <c r="AE71" s="70">
        <v>54</v>
      </c>
      <c r="AF71" s="70">
        <v>57</v>
      </c>
      <c r="AG71" s="72">
        <v>60</v>
      </c>
      <c r="AH71" s="428">
        <v>66</v>
      </c>
      <c r="AI71" s="16">
        <v>173</v>
      </c>
      <c r="AJ71" s="16">
        <v>188</v>
      </c>
      <c r="AK71" s="17">
        <v>203</v>
      </c>
      <c r="AL71" s="17">
        <v>218</v>
      </c>
      <c r="AM71" s="17">
        <v>233</v>
      </c>
      <c r="AN71" s="17">
        <v>242</v>
      </c>
      <c r="AO71" s="17">
        <v>243</v>
      </c>
      <c r="AP71" s="16">
        <v>248</v>
      </c>
      <c r="AQ71" s="16">
        <v>253</v>
      </c>
      <c r="AR71" s="16">
        <v>258</v>
      </c>
      <c r="AS71" s="433">
        <v>66</v>
      </c>
      <c r="AT71" s="85"/>
      <c r="AU71" s="85"/>
      <c r="AV71" s="86">
        <v>34</v>
      </c>
      <c r="AW71" s="87">
        <v>39</v>
      </c>
      <c r="AX71" s="88">
        <v>41</v>
      </c>
      <c r="AY71" s="88">
        <v>43</v>
      </c>
      <c r="AZ71" s="89">
        <v>43</v>
      </c>
      <c r="BA71" s="89">
        <v>43</v>
      </c>
      <c r="BB71" s="89">
        <v>44</v>
      </c>
      <c r="BC71" s="89">
        <v>44</v>
      </c>
      <c r="BD71" s="98">
        <v>66</v>
      </c>
      <c r="BE71" s="104"/>
      <c r="BF71" s="104"/>
      <c r="BG71" s="99">
        <v>22</v>
      </c>
      <c r="BH71" s="100">
        <v>26</v>
      </c>
      <c r="BI71" s="101">
        <v>29</v>
      </c>
      <c r="BJ71" s="101">
        <v>31</v>
      </c>
      <c r="BK71" s="102">
        <v>31</v>
      </c>
      <c r="BL71" s="102">
        <v>31</v>
      </c>
      <c r="BM71" s="102">
        <v>31</v>
      </c>
      <c r="BN71" s="102">
        <v>31</v>
      </c>
      <c r="BO71" s="362">
        <v>5</v>
      </c>
      <c r="BP71" s="285">
        <v>10.1</v>
      </c>
      <c r="BQ71" s="285">
        <v>10.1</v>
      </c>
      <c r="BR71" s="285">
        <v>10.1</v>
      </c>
      <c r="BS71" s="285">
        <v>10.1</v>
      </c>
      <c r="BT71" s="285">
        <v>10.1</v>
      </c>
      <c r="BU71" s="334">
        <v>9.6999999999999993</v>
      </c>
      <c r="BV71" s="334">
        <v>9.5</v>
      </c>
      <c r="BW71" s="334">
        <v>9.1</v>
      </c>
      <c r="BX71" s="334">
        <v>9.1</v>
      </c>
      <c r="BY71" s="334">
        <v>9.1</v>
      </c>
      <c r="BZ71" s="281">
        <v>5</v>
      </c>
      <c r="CA71" s="275">
        <v>5</v>
      </c>
      <c r="CB71" s="374"/>
      <c r="CC71" s="361">
        <v>20.8</v>
      </c>
      <c r="CD71" s="357">
        <v>20.8</v>
      </c>
      <c r="CE71" s="53">
        <v>5</v>
      </c>
      <c r="CF71" s="394">
        <v>7.7</v>
      </c>
      <c r="CG71" s="394">
        <v>7.5</v>
      </c>
      <c r="CH71" s="402">
        <v>7.3</v>
      </c>
      <c r="CI71" s="403">
        <v>6.9</v>
      </c>
      <c r="CJ71" s="405">
        <v>6.7</v>
      </c>
      <c r="CK71" s="403">
        <v>6.5</v>
      </c>
      <c r="CL71" s="403">
        <v>6.3</v>
      </c>
      <c r="CM71" s="410">
        <v>6.3</v>
      </c>
      <c r="CN71" s="407">
        <v>6.2</v>
      </c>
      <c r="CO71" s="407">
        <v>6.2</v>
      </c>
    </row>
    <row r="72" spans="1:93" ht="15.75">
      <c r="A72" s="45">
        <v>4</v>
      </c>
      <c r="B72" s="132">
        <v>5.1507222222222223E-3</v>
      </c>
      <c r="C72" s="133">
        <v>5.0927222222222224E-3</v>
      </c>
      <c r="D72" s="239" t="s">
        <v>227</v>
      </c>
      <c r="E72" s="239" t="s">
        <v>232</v>
      </c>
      <c r="F72" s="239" t="s">
        <v>236</v>
      </c>
      <c r="G72" s="239" t="s">
        <v>342</v>
      </c>
      <c r="H72" s="239" t="s">
        <v>286</v>
      </c>
      <c r="I72" s="240" t="s">
        <v>376</v>
      </c>
      <c r="J72" s="240" t="s">
        <v>377</v>
      </c>
      <c r="K72" s="241" t="s">
        <v>378</v>
      </c>
      <c r="L72" s="53">
        <v>4</v>
      </c>
      <c r="M72" s="36">
        <v>13.799999999999997</v>
      </c>
      <c r="N72" s="36">
        <v>13.499999999999996</v>
      </c>
      <c r="O72" s="36">
        <v>13.299999999999997</v>
      </c>
      <c r="P72" s="36">
        <v>13.099999999999998</v>
      </c>
      <c r="Q72" s="36">
        <v>12.899999999999999</v>
      </c>
      <c r="R72" s="350">
        <v>12.7</v>
      </c>
      <c r="S72" s="349">
        <v>12.3</v>
      </c>
      <c r="T72" s="325">
        <v>12.2</v>
      </c>
      <c r="U72" s="36">
        <v>12</v>
      </c>
      <c r="V72" s="36">
        <v>11.9</v>
      </c>
      <c r="W72" s="68">
        <v>67</v>
      </c>
      <c r="X72" s="69">
        <v>34</v>
      </c>
      <c r="Y72" s="70">
        <v>37</v>
      </c>
      <c r="Z72" s="189">
        <v>41</v>
      </c>
      <c r="AA72" s="71">
        <v>46</v>
      </c>
      <c r="AB72" s="71">
        <v>50</v>
      </c>
      <c r="AC72" s="71">
        <v>52</v>
      </c>
      <c r="AD72" s="71">
        <v>54</v>
      </c>
      <c r="AE72" s="70">
        <v>57</v>
      </c>
      <c r="AF72" s="70">
        <v>60</v>
      </c>
      <c r="AG72" s="72">
        <v>63</v>
      </c>
      <c r="AH72" s="428">
        <v>67</v>
      </c>
      <c r="AI72" s="16">
        <v>176</v>
      </c>
      <c r="AJ72" s="16">
        <v>191</v>
      </c>
      <c r="AK72" s="17">
        <v>206</v>
      </c>
      <c r="AL72" s="17">
        <v>221</v>
      </c>
      <c r="AM72" s="17">
        <v>236</v>
      </c>
      <c r="AN72" s="17">
        <v>244</v>
      </c>
      <c r="AO72" s="17">
        <v>246</v>
      </c>
      <c r="AP72" s="16">
        <v>251</v>
      </c>
      <c r="AQ72" s="16">
        <v>256</v>
      </c>
      <c r="AR72" s="16">
        <v>261</v>
      </c>
      <c r="AS72" s="433">
        <v>67</v>
      </c>
      <c r="AT72" s="85"/>
      <c r="AU72" s="85"/>
      <c r="AV72" s="86">
        <v>35</v>
      </c>
      <c r="AW72" s="87">
        <v>40</v>
      </c>
      <c r="AX72" s="88">
        <v>42</v>
      </c>
      <c r="AY72" s="88">
        <v>44</v>
      </c>
      <c r="AZ72" s="89">
        <v>44</v>
      </c>
      <c r="BA72" s="89">
        <v>44</v>
      </c>
      <c r="BB72" s="89">
        <v>44</v>
      </c>
      <c r="BC72" s="89">
        <v>44</v>
      </c>
      <c r="BD72" s="98">
        <v>67</v>
      </c>
      <c r="BE72" s="104"/>
      <c r="BF72" s="104"/>
      <c r="BG72" s="99">
        <v>23</v>
      </c>
      <c r="BH72" s="100">
        <v>27</v>
      </c>
      <c r="BI72" s="101">
        <v>30</v>
      </c>
      <c r="BJ72" s="101">
        <v>32</v>
      </c>
      <c r="BK72" s="102">
        <v>32</v>
      </c>
      <c r="BL72" s="102">
        <v>32</v>
      </c>
      <c r="BM72" s="102">
        <v>32</v>
      </c>
      <c r="BN72" s="102">
        <v>32</v>
      </c>
      <c r="BO72" s="362">
        <v>4</v>
      </c>
      <c r="BP72" s="285">
        <v>10.199999999999999</v>
      </c>
      <c r="BQ72" s="285">
        <v>10.199999999999999</v>
      </c>
      <c r="BR72" s="285">
        <v>10.199999999999999</v>
      </c>
      <c r="BS72" s="285">
        <v>10.199999999999999</v>
      </c>
      <c r="BT72" s="285">
        <v>10.199999999999999</v>
      </c>
      <c r="BU72" s="334">
        <v>9.8000000000000007</v>
      </c>
      <c r="BV72" s="334">
        <v>9.6</v>
      </c>
      <c r="BW72" s="334">
        <v>9.1999999999999993</v>
      </c>
      <c r="BX72" s="334">
        <v>9.1</v>
      </c>
      <c r="BY72" s="334">
        <v>9.1</v>
      </c>
      <c r="BZ72" s="281">
        <v>4</v>
      </c>
      <c r="CA72" s="275">
        <v>4</v>
      </c>
      <c r="CB72" s="374"/>
      <c r="CC72" s="361">
        <v>21.1</v>
      </c>
      <c r="CD72" s="357">
        <v>21.1</v>
      </c>
      <c r="CE72" s="53">
        <v>4</v>
      </c>
      <c r="CF72" s="426">
        <v>7.8</v>
      </c>
      <c r="CG72" s="426">
        <v>7.6</v>
      </c>
      <c r="CH72" s="402">
        <v>7.4</v>
      </c>
      <c r="CI72" s="403">
        <v>7</v>
      </c>
      <c r="CJ72" s="405">
        <v>6.8</v>
      </c>
      <c r="CK72" s="403">
        <v>6.6</v>
      </c>
      <c r="CL72" s="403">
        <v>6.4</v>
      </c>
      <c r="CM72" s="410">
        <v>6.4</v>
      </c>
      <c r="CN72" s="407">
        <v>6.2</v>
      </c>
      <c r="CO72" s="407">
        <v>6.2</v>
      </c>
    </row>
    <row r="73" spans="1:93" ht="15.75">
      <c r="A73" s="45">
        <v>3</v>
      </c>
      <c r="B73" s="132">
        <v>5.2085925925925919E-3</v>
      </c>
      <c r="C73" s="133">
        <v>5.150592592592592E-3</v>
      </c>
      <c r="D73" s="239" t="s">
        <v>226</v>
      </c>
      <c r="E73" s="239" t="s">
        <v>231</v>
      </c>
      <c r="F73" s="239" t="s">
        <v>235</v>
      </c>
      <c r="G73" s="239" t="s">
        <v>238</v>
      </c>
      <c r="H73" s="239" t="s">
        <v>356</v>
      </c>
      <c r="I73" s="240" t="s">
        <v>286</v>
      </c>
      <c r="J73" s="240" t="s">
        <v>376</v>
      </c>
      <c r="K73" s="241" t="s">
        <v>377</v>
      </c>
      <c r="L73" s="53">
        <v>3</v>
      </c>
      <c r="M73" s="36">
        <v>13.999999999999998</v>
      </c>
      <c r="N73" s="36">
        <v>13.699999999999998</v>
      </c>
      <c r="O73" s="36">
        <v>13.499999999999998</v>
      </c>
      <c r="P73" s="36">
        <v>13.299999999999999</v>
      </c>
      <c r="Q73" s="36">
        <v>13.1</v>
      </c>
      <c r="R73" s="350">
        <v>12.9</v>
      </c>
      <c r="S73" s="349">
        <v>12.5</v>
      </c>
      <c r="T73" s="325">
        <v>12.5</v>
      </c>
      <c r="U73" s="36">
        <v>12.3</v>
      </c>
      <c r="V73" s="36">
        <v>12.200000000000001</v>
      </c>
      <c r="W73" s="68">
        <v>68</v>
      </c>
      <c r="X73" s="69">
        <v>37</v>
      </c>
      <c r="Y73" s="70">
        <v>40</v>
      </c>
      <c r="Z73" s="189">
        <v>44</v>
      </c>
      <c r="AA73" s="71">
        <v>49</v>
      </c>
      <c r="AB73" s="71">
        <v>52</v>
      </c>
      <c r="AC73" s="71">
        <v>54</v>
      </c>
      <c r="AD73" s="71">
        <v>57</v>
      </c>
      <c r="AE73" s="70">
        <v>60</v>
      </c>
      <c r="AF73" s="70">
        <v>63</v>
      </c>
      <c r="AG73" s="72">
        <v>66</v>
      </c>
      <c r="AH73" s="428">
        <v>68</v>
      </c>
      <c r="AI73" s="16">
        <v>179</v>
      </c>
      <c r="AJ73" s="16">
        <v>194</v>
      </c>
      <c r="AK73" s="17">
        <v>209</v>
      </c>
      <c r="AL73" s="17">
        <v>224</v>
      </c>
      <c r="AM73" s="17">
        <v>239</v>
      </c>
      <c r="AN73" s="17">
        <v>246</v>
      </c>
      <c r="AO73" s="17">
        <v>249</v>
      </c>
      <c r="AP73" s="16">
        <v>254</v>
      </c>
      <c r="AQ73" s="16">
        <v>259</v>
      </c>
      <c r="AR73" s="16">
        <v>264</v>
      </c>
      <c r="AS73" s="433">
        <v>68</v>
      </c>
      <c r="AT73" s="93"/>
      <c r="AU73" s="85"/>
      <c r="AV73" s="86">
        <v>36</v>
      </c>
      <c r="AW73" s="87">
        <v>41</v>
      </c>
      <c r="AX73" s="88">
        <v>43</v>
      </c>
      <c r="AY73" s="88">
        <v>45</v>
      </c>
      <c r="AZ73" s="89">
        <v>45</v>
      </c>
      <c r="BA73" s="89">
        <v>45</v>
      </c>
      <c r="BB73" s="89">
        <v>45</v>
      </c>
      <c r="BC73" s="89">
        <v>45</v>
      </c>
      <c r="BD73" s="98">
        <v>68</v>
      </c>
      <c r="BE73" s="104"/>
      <c r="BF73" s="104"/>
      <c r="BG73" s="99">
        <v>24</v>
      </c>
      <c r="BH73" s="100">
        <v>28</v>
      </c>
      <c r="BI73" s="101">
        <v>31</v>
      </c>
      <c r="BJ73" s="101">
        <v>33</v>
      </c>
      <c r="BK73" s="102">
        <v>33</v>
      </c>
      <c r="BL73" s="102">
        <v>33</v>
      </c>
      <c r="BM73" s="102">
        <v>33</v>
      </c>
      <c r="BN73" s="102">
        <v>33</v>
      </c>
      <c r="BO73" s="362">
        <v>3</v>
      </c>
      <c r="BP73" s="285">
        <v>10.3</v>
      </c>
      <c r="BQ73" s="285">
        <v>10.3</v>
      </c>
      <c r="BR73" s="285">
        <v>10.3</v>
      </c>
      <c r="BS73" s="285">
        <v>10.3</v>
      </c>
      <c r="BT73" s="285">
        <v>10.3</v>
      </c>
      <c r="BU73" s="334">
        <v>9.9</v>
      </c>
      <c r="BV73" s="334">
        <v>9.6</v>
      </c>
      <c r="BW73" s="334">
        <v>9.3000000000000007</v>
      </c>
      <c r="BX73" s="334">
        <v>9.1999999999999993</v>
      </c>
      <c r="BY73" s="334">
        <v>9.1999999999999993</v>
      </c>
      <c r="BZ73" s="281">
        <v>3</v>
      </c>
      <c r="CA73" s="275">
        <v>3</v>
      </c>
      <c r="CB73" s="374"/>
      <c r="CC73" s="361">
        <v>21.4</v>
      </c>
      <c r="CD73" s="357">
        <v>21.4</v>
      </c>
      <c r="CE73" s="53">
        <v>3</v>
      </c>
      <c r="CF73" s="394">
        <v>7.8</v>
      </c>
      <c r="CG73" s="394">
        <v>7.6</v>
      </c>
      <c r="CH73" s="402">
        <v>7.4</v>
      </c>
      <c r="CI73" s="403">
        <v>7</v>
      </c>
      <c r="CJ73" s="405">
        <v>6.8</v>
      </c>
      <c r="CK73" s="403">
        <v>6.6</v>
      </c>
      <c r="CL73" s="403">
        <v>6.4</v>
      </c>
      <c r="CM73" s="410">
        <v>6.4</v>
      </c>
      <c r="CN73" s="407">
        <v>6.2</v>
      </c>
      <c r="CO73" s="407">
        <v>6.2</v>
      </c>
    </row>
    <row r="74" spans="1:93" ht="15.75">
      <c r="A74" s="45">
        <v>2</v>
      </c>
      <c r="B74" s="132">
        <v>5.2664629629629632E-3</v>
      </c>
      <c r="C74" s="133">
        <v>5.2084629629629633E-3</v>
      </c>
      <c r="D74" s="239" t="s">
        <v>225</v>
      </c>
      <c r="E74" s="239" t="s">
        <v>230</v>
      </c>
      <c r="F74" s="239" t="s">
        <v>234</v>
      </c>
      <c r="G74" s="239" t="s">
        <v>237</v>
      </c>
      <c r="H74" s="239" t="s">
        <v>355</v>
      </c>
      <c r="I74" s="240" t="s">
        <v>356</v>
      </c>
      <c r="J74" s="240" t="s">
        <v>286</v>
      </c>
      <c r="K74" s="241" t="s">
        <v>376</v>
      </c>
      <c r="L74" s="53">
        <v>2</v>
      </c>
      <c r="M74" s="36">
        <v>14.199999999999998</v>
      </c>
      <c r="N74" s="36">
        <v>13.899999999999997</v>
      </c>
      <c r="O74" s="36">
        <v>13.699999999999998</v>
      </c>
      <c r="P74" s="36">
        <v>13.499999999999998</v>
      </c>
      <c r="Q74" s="36">
        <v>13.299999999999999</v>
      </c>
      <c r="R74" s="350">
        <v>13.1</v>
      </c>
      <c r="S74" s="349">
        <v>12.7</v>
      </c>
      <c r="T74" s="325">
        <v>12.7</v>
      </c>
      <c r="U74" s="36">
        <v>12.5</v>
      </c>
      <c r="V74" s="36">
        <v>12.4</v>
      </c>
      <c r="W74" s="68">
        <v>69</v>
      </c>
      <c r="X74" s="69">
        <v>40</v>
      </c>
      <c r="Y74" s="70">
        <v>43</v>
      </c>
      <c r="Z74" s="189">
        <v>47</v>
      </c>
      <c r="AA74" s="71">
        <v>52</v>
      </c>
      <c r="AB74" s="71">
        <v>55</v>
      </c>
      <c r="AC74" s="71">
        <v>57</v>
      </c>
      <c r="AD74" s="71">
        <v>60</v>
      </c>
      <c r="AE74" s="70">
        <v>63</v>
      </c>
      <c r="AF74" s="70">
        <v>66</v>
      </c>
      <c r="AG74" s="72">
        <v>69</v>
      </c>
      <c r="AH74" s="428">
        <v>69</v>
      </c>
      <c r="AI74" s="16">
        <v>182</v>
      </c>
      <c r="AJ74" s="16">
        <v>197</v>
      </c>
      <c r="AK74" s="17">
        <v>212</v>
      </c>
      <c r="AL74" s="17">
        <v>227</v>
      </c>
      <c r="AM74" s="17">
        <v>242</v>
      </c>
      <c r="AN74" s="17">
        <v>248</v>
      </c>
      <c r="AO74" s="17">
        <v>252</v>
      </c>
      <c r="AP74" s="16">
        <v>257</v>
      </c>
      <c r="AQ74" s="16">
        <v>262</v>
      </c>
      <c r="AR74" s="16">
        <v>267</v>
      </c>
      <c r="AS74" s="433">
        <v>69</v>
      </c>
      <c r="AT74" s="93"/>
      <c r="AU74" s="87"/>
      <c r="AV74" s="86">
        <v>37</v>
      </c>
      <c r="AW74" s="87">
        <v>42</v>
      </c>
      <c r="AX74" s="88">
        <v>44</v>
      </c>
      <c r="AY74" s="88">
        <v>46</v>
      </c>
      <c r="AZ74" s="89">
        <v>46</v>
      </c>
      <c r="BA74" s="89">
        <v>46</v>
      </c>
      <c r="BB74" s="89">
        <v>46</v>
      </c>
      <c r="BC74" s="89">
        <v>46</v>
      </c>
      <c r="BD74" s="98">
        <v>69</v>
      </c>
      <c r="BE74" s="104"/>
      <c r="BF74" s="104"/>
      <c r="BG74" s="99">
        <v>25</v>
      </c>
      <c r="BH74" s="100">
        <v>29</v>
      </c>
      <c r="BI74" s="101">
        <v>32</v>
      </c>
      <c r="BJ74" s="101">
        <v>34</v>
      </c>
      <c r="BK74" s="102">
        <v>34</v>
      </c>
      <c r="BL74" s="102">
        <v>34</v>
      </c>
      <c r="BM74" s="102">
        <v>34</v>
      </c>
      <c r="BN74" s="102">
        <v>34</v>
      </c>
      <c r="BO74" s="362">
        <v>2</v>
      </c>
      <c r="BP74" s="285">
        <v>10.4</v>
      </c>
      <c r="BQ74" s="285">
        <v>10.4</v>
      </c>
      <c r="BR74" s="285">
        <v>10.4</v>
      </c>
      <c r="BS74" s="285">
        <v>10.4</v>
      </c>
      <c r="BT74" s="285">
        <v>10.4</v>
      </c>
      <c r="BU74" s="334">
        <v>10</v>
      </c>
      <c r="BV74" s="334">
        <v>9.6999999999999993</v>
      </c>
      <c r="BW74" s="334">
        <v>9.4</v>
      </c>
      <c r="BX74" s="334">
        <v>9.1999999999999993</v>
      </c>
      <c r="BY74" s="334">
        <v>9.1999999999999993</v>
      </c>
      <c r="BZ74" s="281">
        <v>2</v>
      </c>
      <c r="CA74" s="275">
        <v>2</v>
      </c>
      <c r="CB74" s="374"/>
      <c r="CC74" s="361">
        <v>21.7</v>
      </c>
      <c r="CD74" s="357">
        <v>21.7</v>
      </c>
      <c r="CE74" s="53">
        <v>2</v>
      </c>
      <c r="CF74" s="396">
        <v>7.9</v>
      </c>
      <c r="CG74" s="396">
        <v>7.7</v>
      </c>
      <c r="CH74" s="401">
        <v>7.5</v>
      </c>
      <c r="CI74" s="403">
        <v>7.1</v>
      </c>
      <c r="CJ74" s="405">
        <v>6.9</v>
      </c>
      <c r="CK74" s="403">
        <v>6.7</v>
      </c>
      <c r="CL74" s="403">
        <v>6.5</v>
      </c>
      <c r="CM74" s="411">
        <v>6.5</v>
      </c>
      <c r="CN74" s="408">
        <v>6.3</v>
      </c>
      <c r="CO74" s="408">
        <v>6.3</v>
      </c>
    </row>
    <row r="75" spans="1:93" ht="16.5" thickBot="1">
      <c r="A75" s="40">
        <v>1</v>
      </c>
      <c r="B75" s="138">
        <v>5.3243333333333328E-3</v>
      </c>
      <c r="C75" s="139">
        <v>5.2663333333333329E-3</v>
      </c>
      <c r="D75" s="242" t="s">
        <v>224</v>
      </c>
      <c r="E75" s="239" t="s">
        <v>229</v>
      </c>
      <c r="F75" s="242" t="s">
        <v>233</v>
      </c>
      <c r="G75" s="242" t="s">
        <v>236</v>
      </c>
      <c r="H75" s="242" t="s">
        <v>342</v>
      </c>
      <c r="I75" s="243" t="s">
        <v>355</v>
      </c>
      <c r="J75" s="243" t="s">
        <v>356</v>
      </c>
      <c r="K75" s="244" t="s">
        <v>286</v>
      </c>
      <c r="L75" s="57">
        <v>1</v>
      </c>
      <c r="M75" s="225">
        <v>14.399999999999999</v>
      </c>
      <c r="N75" s="225">
        <v>14.099999999999998</v>
      </c>
      <c r="O75" s="225">
        <v>13.899999999999999</v>
      </c>
      <c r="P75" s="225">
        <v>13.7</v>
      </c>
      <c r="Q75" s="225">
        <v>13.5</v>
      </c>
      <c r="R75" s="350">
        <v>13.3</v>
      </c>
      <c r="S75" s="349">
        <v>12.9</v>
      </c>
      <c r="T75" s="325">
        <v>12.9</v>
      </c>
      <c r="U75" s="225">
        <v>12.700000000000001</v>
      </c>
      <c r="V75" s="225">
        <v>12.600000000000001</v>
      </c>
      <c r="W75" s="73">
        <v>70</v>
      </c>
      <c r="X75" s="69">
        <v>43</v>
      </c>
      <c r="Y75" s="70">
        <v>46</v>
      </c>
      <c r="Z75" s="189">
        <v>50</v>
      </c>
      <c r="AA75" s="76">
        <v>55</v>
      </c>
      <c r="AB75" s="76">
        <v>58</v>
      </c>
      <c r="AC75" s="76">
        <v>60</v>
      </c>
      <c r="AD75" s="76">
        <v>63</v>
      </c>
      <c r="AE75" s="75">
        <v>66</v>
      </c>
      <c r="AF75" s="75">
        <v>69</v>
      </c>
      <c r="AG75" s="77">
        <v>72</v>
      </c>
      <c r="AH75" s="19">
        <v>70</v>
      </c>
      <c r="AI75" s="20">
        <v>185</v>
      </c>
      <c r="AJ75" s="21">
        <v>200</v>
      </c>
      <c r="AK75" s="22">
        <v>215</v>
      </c>
      <c r="AL75" s="22">
        <v>230</v>
      </c>
      <c r="AM75" s="22">
        <v>245</v>
      </c>
      <c r="AN75" s="22">
        <v>250</v>
      </c>
      <c r="AO75" s="22">
        <v>255</v>
      </c>
      <c r="AP75" s="21">
        <v>260</v>
      </c>
      <c r="AQ75" s="21">
        <v>265</v>
      </c>
      <c r="AR75" s="23">
        <v>270</v>
      </c>
      <c r="AS75" s="91">
        <v>70</v>
      </c>
      <c r="AT75" s="126"/>
      <c r="AU75" s="114"/>
      <c r="AV75" s="113">
        <v>38</v>
      </c>
      <c r="AW75" s="114">
        <v>43</v>
      </c>
      <c r="AX75" s="115">
        <v>45</v>
      </c>
      <c r="AY75" s="115">
        <v>47</v>
      </c>
      <c r="AZ75" s="116">
        <v>47</v>
      </c>
      <c r="BA75" s="116">
        <v>47</v>
      </c>
      <c r="BB75" s="116">
        <v>47</v>
      </c>
      <c r="BC75" s="116">
        <v>47</v>
      </c>
      <c r="BD75" s="129">
        <v>70</v>
      </c>
      <c r="BE75" s="441"/>
      <c r="BF75" s="441"/>
      <c r="BG75" s="442">
        <v>26</v>
      </c>
      <c r="BH75" s="443">
        <v>30</v>
      </c>
      <c r="BI75" s="444">
        <v>33</v>
      </c>
      <c r="BJ75" s="444">
        <v>35</v>
      </c>
      <c r="BK75" s="445">
        <v>35</v>
      </c>
      <c r="BL75" s="445">
        <v>35</v>
      </c>
      <c r="BM75" s="445">
        <v>35</v>
      </c>
      <c r="BN75" s="446">
        <v>35</v>
      </c>
      <c r="BO75" s="208">
        <v>1</v>
      </c>
      <c r="BP75" s="285">
        <v>10.5</v>
      </c>
      <c r="BQ75" s="285">
        <v>10.5</v>
      </c>
      <c r="BR75" s="285">
        <v>10.5</v>
      </c>
      <c r="BS75" s="285">
        <v>10.5</v>
      </c>
      <c r="BT75" s="285">
        <v>10.5</v>
      </c>
      <c r="BU75" s="334">
        <v>10.199999999999999</v>
      </c>
      <c r="BV75" s="334">
        <v>9.8000000000000007</v>
      </c>
      <c r="BW75" s="334">
        <v>9.5</v>
      </c>
      <c r="BX75" s="334">
        <v>9.3000000000000007</v>
      </c>
      <c r="BY75" s="334">
        <v>9.3000000000000007</v>
      </c>
      <c r="BZ75" s="279">
        <v>1</v>
      </c>
      <c r="CA75" s="277">
        <v>1</v>
      </c>
      <c r="CB75" s="374"/>
      <c r="CC75" s="356">
        <v>22</v>
      </c>
      <c r="CD75" s="357">
        <v>22</v>
      </c>
      <c r="CE75" s="57">
        <v>1</v>
      </c>
      <c r="CF75" s="396">
        <v>7.9</v>
      </c>
      <c r="CG75" s="396">
        <v>7.7</v>
      </c>
      <c r="CH75" s="401">
        <v>7.5</v>
      </c>
      <c r="CI75" s="403">
        <v>7.1</v>
      </c>
      <c r="CJ75" s="405">
        <v>6.9</v>
      </c>
      <c r="CK75" s="403">
        <v>6.7</v>
      </c>
      <c r="CL75" s="403">
        <v>6.5</v>
      </c>
      <c r="CM75" s="411">
        <v>6.5</v>
      </c>
      <c r="CN75" s="408">
        <v>6.3</v>
      </c>
      <c r="CO75" s="408">
        <v>6.3</v>
      </c>
    </row>
    <row r="76" spans="1:93">
      <c r="A76" s="226">
        <v>0</v>
      </c>
      <c r="B76" s="250"/>
      <c r="C76" s="250"/>
      <c r="D76" s="253" t="s">
        <v>289</v>
      </c>
      <c r="E76" s="253" t="s">
        <v>423</v>
      </c>
      <c r="F76" s="253" t="s">
        <v>424</v>
      </c>
      <c r="G76" s="253" t="s">
        <v>425</v>
      </c>
      <c r="H76" s="253" t="s">
        <v>239</v>
      </c>
      <c r="I76" s="253" t="s">
        <v>426</v>
      </c>
      <c r="J76" s="253" t="s">
        <v>427</v>
      </c>
      <c r="K76" s="253" t="s">
        <v>428</v>
      </c>
      <c r="L76" s="226">
        <v>0</v>
      </c>
      <c r="M76" s="227">
        <v>14.6</v>
      </c>
      <c r="N76" s="227">
        <v>14.5</v>
      </c>
      <c r="O76" s="227">
        <v>14.3</v>
      </c>
      <c r="P76" s="227">
        <v>14</v>
      </c>
      <c r="Q76" s="227">
        <v>13.9</v>
      </c>
      <c r="R76" s="350">
        <v>13.8</v>
      </c>
      <c r="S76" s="349">
        <v>13.5</v>
      </c>
      <c r="T76" s="227">
        <v>13.3</v>
      </c>
      <c r="U76" s="227">
        <v>13.1</v>
      </c>
      <c r="V76" s="227">
        <v>13</v>
      </c>
      <c r="BD76" s="94"/>
      <c r="BE76" s="95"/>
      <c r="BF76" s="94"/>
      <c r="BO76" s="227">
        <v>0</v>
      </c>
      <c r="BP76" s="88">
        <v>10.6</v>
      </c>
      <c r="BQ76" s="88">
        <v>10.6</v>
      </c>
      <c r="BR76" s="88">
        <v>10.6</v>
      </c>
      <c r="BS76" s="88">
        <v>10.6</v>
      </c>
      <c r="BT76" s="88">
        <v>10.6</v>
      </c>
      <c r="BU76" s="88">
        <v>10.6</v>
      </c>
      <c r="BV76" s="88">
        <v>10.6</v>
      </c>
      <c r="BW76" s="88">
        <v>10.6</v>
      </c>
      <c r="BX76" s="88">
        <v>10.6</v>
      </c>
      <c r="BY76" s="88">
        <v>10.6</v>
      </c>
      <c r="BZ76" s="333"/>
      <c r="CA76" s="377">
        <v>0</v>
      </c>
      <c r="CB76" s="375"/>
      <c r="CC76" s="375">
        <v>23</v>
      </c>
      <c r="CD76" s="375">
        <v>23</v>
      </c>
      <c r="CE76" s="226">
        <v>0</v>
      </c>
      <c r="CF76" s="227">
        <v>8</v>
      </c>
      <c r="CG76" s="227">
        <v>8</v>
      </c>
      <c r="CH76" s="227">
        <v>8</v>
      </c>
      <c r="CI76" s="227">
        <v>8</v>
      </c>
      <c r="CJ76" s="227">
        <v>8</v>
      </c>
      <c r="CK76" s="350">
        <v>8</v>
      </c>
      <c r="CL76" s="349">
        <v>8</v>
      </c>
      <c r="CM76" s="227">
        <v>8</v>
      </c>
      <c r="CN76" s="227">
        <v>8</v>
      </c>
      <c r="CO76" s="227">
        <v>8</v>
      </c>
    </row>
    <row r="77" spans="1:93">
      <c r="BD77" s="94"/>
      <c r="BE77" s="95"/>
      <c r="BF77" s="94"/>
    </row>
  </sheetData>
  <sortState ref="BO6:BO75">
    <sortCondition ref="BO5"/>
  </sortState>
  <mergeCells count="11">
    <mergeCell ref="CE3:CO3"/>
    <mergeCell ref="CA3:CD3"/>
    <mergeCell ref="BO3:BZ3"/>
    <mergeCell ref="A1:AR1"/>
    <mergeCell ref="L3:V3"/>
    <mergeCell ref="A3:K3"/>
    <mergeCell ref="AS3:BC3"/>
    <mergeCell ref="BD3:BN3"/>
    <mergeCell ref="A2:K2"/>
    <mergeCell ref="W3:AG3"/>
    <mergeCell ref="AH3:AR3"/>
  </mergeCells>
  <phoneticPr fontId="2" type="noConversion"/>
  <pageMargins left="0.19685039370078741" right="0.19685039370078741" top="0.19685039370078741" bottom="0.19685039370078741" header="0.11811023622047245" footer="0.19685039370078741"/>
  <pageSetup paperSize="9" scale="49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CO76"/>
  <sheetViews>
    <sheetView topLeftCell="BM38" zoomScale="140" zoomScaleNormal="140" workbookViewId="0">
      <selection activeCell="BV44" sqref="BV42:BW44"/>
    </sheetView>
  </sheetViews>
  <sheetFormatPr defaultRowHeight="12.75"/>
  <cols>
    <col min="1" max="1" width="4" customWidth="1"/>
    <col min="2" max="2" width="5.7109375" customWidth="1"/>
    <col min="3" max="3" width="5.140625" customWidth="1"/>
    <col min="4" max="4" width="6" customWidth="1"/>
    <col min="5" max="5" width="5.85546875" customWidth="1"/>
    <col min="6" max="6" width="6.5703125" style="4" customWidth="1"/>
    <col min="7" max="7" width="5.5703125" customWidth="1"/>
    <col min="8" max="8" width="6.42578125" customWidth="1"/>
    <col min="9" max="9" width="6.5703125" customWidth="1"/>
    <col min="10" max="10" width="6.28515625" customWidth="1"/>
    <col min="11" max="11" width="6.5703125" customWidth="1"/>
    <col min="12" max="12" width="4" customWidth="1"/>
    <col min="13" max="13" width="6.5703125" customWidth="1"/>
    <col min="14" max="14" width="5.5703125" customWidth="1"/>
    <col min="15" max="15" width="5.28515625" customWidth="1"/>
    <col min="16" max="16" width="6" customWidth="1"/>
    <col min="17" max="17" width="6.28515625" customWidth="1"/>
    <col min="18" max="18" width="7" customWidth="1"/>
    <col min="19" max="19" width="6.28515625" customWidth="1"/>
    <col min="20" max="20" width="5.28515625" customWidth="1"/>
    <col min="21" max="21" width="5.7109375" customWidth="1"/>
    <col min="22" max="22" width="5.85546875" customWidth="1"/>
    <col min="23" max="66" width="4" customWidth="1"/>
    <col min="67" max="78" width="4.7109375" customWidth="1"/>
    <col min="80" max="80" width="7.140625" customWidth="1"/>
    <col min="81" max="82" width="7.5703125" customWidth="1"/>
    <col min="83" max="83" width="5.42578125" customWidth="1"/>
    <col min="84" max="93" width="6.28515625" customWidth="1"/>
  </cols>
  <sheetData>
    <row r="1" spans="1:93" ht="38.25" customHeight="1">
      <c r="A1" s="475" t="s">
        <v>7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93" ht="16.5" thickBot="1">
      <c r="A2" s="504" t="s">
        <v>9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93" ht="14.25" customHeight="1" thickBot="1">
      <c r="A3" s="505" t="s">
        <v>1</v>
      </c>
      <c r="B3" s="506"/>
      <c r="C3" s="506"/>
      <c r="D3" s="506"/>
      <c r="E3" s="506"/>
      <c r="F3" s="506"/>
      <c r="G3" s="506"/>
      <c r="H3" s="506"/>
      <c r="I3" s="506"/>
      <c r="J3" s="506"/>
      <c r="K3" s="507"/>
      <c r="L3" s="492" t="s">
        <v>448</v>
      </c>
      <c r="M3" s="493"/>
      <c r="N3" s="493"/>
      <c r="O3" s="493"/>
      <c r="P3" s="493"/>
      <c r="Q3" s="493"/>
      <c r="R3" s="493"/>
      <c r="S3" s="493"/>
      <c r="T3" s="493"/>
      <c r="U3" s="493"/>
      <c r="V3" s="494"/>
      <c r="W3" s="508" t="s">
        <v>81</v>
      </c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10" t="s">
        <v>3</v>
      </c>
      <c r="AI3" s="511"/>
      <c r="AJ3" s="511"/>
      <c r="AK3" s="511"/>
      <c r="AL3" s="511"/>
      <c r="AM3" s="511"/>
      <c r="AN3" s="511"/>
      <c r="AO3" s="511"/>
      <c r="AP3" s="511"/>
      <c r="AQ3" s="511"/>
      <c r="AR3" s="512"/>
      <c r="AS3" s="498" t="s">
        <v>8</v>
      </c>
      <c r="AT3" s="499"/>
      <c r="AU3" s="499"/>
      <c r="AV3" s="499"/>
      <c r="AW3" s="499"/>
      <c r="AX3" s="499"/>
      <c r="AY3" s="499"/>
      <c r="AZ3" s="499"/>
      <c r="BA3" s="499"/>
      <c r="BB3" s="499"/>
      <c r="BC3" s="500"/>
      <c r="BD3" s="501" t="s">
        <v>10</v>
      </c>
      <c r="BE3" s="502"/>
      <c r="BF3" s="502"/>
      <c r="BG3" s="502"/>
      <c r="BH3" s="502"/>
      <c r="BI3" s="502"/>
      <c r="BJ3" s="502"/>
      <c r="BK3" s="502"/>
      <c r="BL3" s="502"/>
      <c r="BM3" s="502"/>
      <c r="BN3" s="503"/>
      <c r="BO3" s="472" t="s">
        <v>447</v>
      </c>
      <c r="BP3" s="473"/>
      <c r="BQ3" s="473"/>
      <c r="BR3" s="473"/>
      <c r="BS3" s="473"/>
      <c r="BT3" s="473"/>
      <c r="BU3" s="473"/>
      <c r="BV3" s="473"/>
      <c r="BW3" s="473"/>
      <c r="BX3" s="473"/>
      <c r="BY3" s="473"/>
      <c r="BZ3" s="474"/>
      <c r="CA3" s="495" t="s">
        <v>455</v>
      </c>
      <c r="CB3" s="496"/>
      <c r="CC3" s="496"/>
      <c r="CD3" s="497"/>
      <c r="CE3" s="492" t="s">
        <v>457</v>
      </c>
      <c r="CF3" s="493"/>
      <c r="CG3" s="493"/>
      <c r="CH3" s="493"/>
      <c r="CI3" s="493"/>
      <c r="CJ3" s="493"/>
      <c r="CK3" s="493"/>
      <c r="CL3" s="493"/>
      <c r="CM3" s="493"/>
      <c r="CN3" s="493"/>
      <c r="CO3" s="494"/>
    </row>
    <row r="4" spans="1:93" ht="25.5">
      <c r="A4" s="154" t="s">
        <v>4</v>
      </c>
      <c r="B4" s="142">
        <v>8</v>
      </c>
      <c r="C4" s="143">
        <v>9</v>
      </c>
      <c r="D4" s="143">
        <v>10</v>
      </c>
      <c r="E4" s="143">
        <v>11</v>
      </c>
      <c r="F4" s="143">
        <v>12</v>
      </c>
      <c r="G4" s="143">
        <v>13</v>
      </c>
      <c r="H4" s="143">
        <v>14</v>
      </c>
      <c r="I4" s="143">
        <v>15</v>
      </c>
      <c r="J4" s="143">
        <v>16</v>
      </c>
      <c r="K4" s="144">
        <v>17</v>
      </c>
      <c r="L4" s="150" t="s">
        <v>4</v>
      </c>
      <c r="M4" s="145">
        <v>8</v>
      </c>
      <c r="N4" s="146">
        <v>9</v>
      </c>
      <c r="O4" s="147">
        <v>10</v>
      </c>
      <c r="P4" s="147">
        <v>11</v>
      </c>
      <c r="Q4" s="147">
        <v>12</v>
      </c>
      <c r="R4" s="147">
        <v>13</v>
      </c>
      <c r="S4" s="147">
        <v>14</v>
      </c>
      <c r="T4" s="147">
        <v>15</v>
      </c>
      <c r="U4" s="148">
        <v>16</v>
      </c>
      <c r="V4" s="148">
        <v>17</v>
      </c>
      <c r="W4" s="158" t="s">
        <v>4</v>
      </c>
      <c r="X4" s="38">
        <v>8</v>
      </c>
      <c r="Y4" s="39">
        <v>9</v>
      </c>
      <c r="Z4" s="39">
        <v>10</v>
      </c>
      <c r="AA4" s="39">
        <v>11</v>
      </c>
      <c r="AB4" s="39">
        <v>12</v>
      </c>
      <c r="AC4" s="39">
        <v>13</v>
      </c>
      <c r="AD4" s="39">
        <v>14</v>
      </c>
      <c r="AE4" s="39">
        <v>15</v>
      </c>
      <c r="AF4" s="39">
        <v>16</v>
      </c>
      <c r="AG4" s="160">
        <v>17</v>
      </c>
      <c r="AH4" s="161" t="s">
        <v>4</v>
      </c>
      <c r="AI4" s="179">
        <v>8</v>
      </c>
      <c r="AJ4" s="179">
        <v>9</v>
      </c>
      <c r="AK4" s="179">
        <v>10</v>
      </c>
      <c r="AL4" s="179">
        <v>11</v>
      </c>
      <c r="AM4" s="179">
        <v>12</v>
      </c>
      <c r="AN4" s="179">
        <v>13</v>
      </c>
      <c r="AO4" s="179">
        <v>14</v>
      </c>
      <c r="AP4" s="179">
        <v>15</v>
      </c>
      <c r="AQ4" s="179">
        <v>16</v>
      </c>
      <c r="AR4" s="179">
        <v>17</v>
      </c>
      <c r="AS4" s="168" t="s">
        <v>4</v>
      </c>
      <c r="AT4" s="180">
        <v>8</v>
      </c>
      <c r="AU4" s="180">
        <v>9</v>
      </c>
      <c r="AV4" s="180">
        <v>10</v>
      </c>
      <c r="AW4" s="180">
        <v>11</v>
      </c>
      <c r="AX4" s="180">
        <v>12</v>
      </c>
      <c r="AY4" s="180">
        <v>13</v>
      </c>
      <c r="AZ4" s="180">
        <v>14</v>
      </c>
      <c r="BA4" s="180">
        <v>15</v>
      </c>
      <c r="BB4" s="180">
        <v>16</v>
      </c>
      <c r="BC4" s="180">
        <v>17</v>
      </c>
      <c r="BD4" s="162" t="s">
        <v>4</v>
      </c>
      <c r="BE4" s="176">
        <v>8</v>
      </c>
      <c r="BF4" s="177">
        <v>9</v>
      </c>
      <c r="BG4" s="177">
        <v>10</v>
      </c>
      <c r="BH4" s="177">
        <v>11</v>
      </c>
      <c r="BI4" s="177">
        <v>12</v>
      </c>
      <c r="BJ4" s="177">
        <v>13</v>
      </c>
      <c r="BK4" s="177">
        <v>14</v>
      </c>
      <c r="BL4" s="177">
        <v>15</v>
      </c>
      <c r="BM4" s="177">
        <v>16</v>
      </c>
      <c r="BN4" s="178">
        <v>17</v>
      </c>
      <c r="BO4" s="48" t="s">
        <v>4</v>
      </c>
      <c r="BP4" s="272">
        <v>8</v>
      </c>
      <c r="BQ4" s="195">
        <v>9</v>
      </c>
      <c r="BR4" s="195">
        <v>10</v>
      </c>
      <c r="BS4" s="195">
        <v>11</v>
      </c>
      <c r="BT4" s="195">
        <v>12</v>
      </c>
      <c r="BU4" s="195">
        <v>13</v>
      </c>
      <c r="BV4" s="195">
        <v>14</v>
      </c>
      <c r="BW4" s="195">
        <v>15</v>
      </c>
      <c r="BX4" s="195">
        <v>16</v>
      </c>
      <c r="BY4" s="271">
        <v>17</v>
      </c>
      <c r="BZ4" s="48" t="s">
        <v>4</v>
      </c>
      <c r="CA4" s="150" t="s">
        <v>4</v>
      </c>
      <c r="CB4" s="147">
        <v>15</v>
      </c>
      <c r="CC4" s="148">
        <v>16</v>
      </c>
      <c r="CD4" s="148">
        <v>17</v>
      </c>
      <c r="CE4" s="150" t="s">
        <v>4</v>
      </c>
      <c r="CF4" s="145">
        <v>8</v>
      </c>
      <c r="CG4" s="146">
        <v>9</v>
      </c>
      <c r="CH4" s="147">
        <v>10</v>
      </c>
      <c r="CI4" s="147">
        <v>11</v>
      </c>
      <c r="CJ4" s="147">
        <v>12</v>
      </c>
      <c r="CK4" s="147">
        <v>13</v>
      </c>
      <c r="CL4" s="147">
        <v>14</v>
      </c>
      <c r="CM4" s="147">
        <v>15</v>
      </c>
      <c r="CN4" s="148">
        <v>16</v>
      </c>
      <c r="CO4" s="148">
        <v>17</v>
      </c>
    </row>
    <row r="5" spans="1:93">
      <c r="A5" s="217">
        <v>70</v>
      </c>
      <c r="B5" s="222"/>
      <c r="C5" s="222"/>
      <c r="D5" s="267" t="s">
        <v>436</v>
      </c>
      <c r="E5" s="267" t="s">
        <v>436</v>
      </c>
      <c r="F5" s="267" t="s">
        <v>436</v>
      </c>
      <c r="G5" s="267" t="s">
        <v>436</v>
      </c>
      <c r="H5" s="267" t="s">
        <v>436</v>
      </c>
      <c r="I5" s="267" t="s">
        <v>436</v>
      </c>
      <c r="J5" s="267" t="s">
        <v>436</v>
      </c>
      <c r="K5" s="267" t="s">
        <v>436</v>
      </c>
      <c r="L5" s="221">
        <v>70</v>
      </c>
      <c r="M5" s="223">
        <v>0</v>
      </c>
      <c r="N5" s="223">
        <v>0</v>
      </c>
      <c r="O5" s="223">
        <v>0</v>
      </c>
      <c r="P5" s="223">
        <v>0</v>
      </c>
      <c r="Q5" s="223">
        <v>0</v>
      </c>
      <c r="R5" s="223">
        <v>0</v>
      </c>
      <c r="S5" s="223">
        <v>0</v>
      </c>
      <c r="T5" s="223">
        <v>0</v>
      </c>
      <c r="U5" s="223">
        <v>0</v>
      </c>
      <c r="V5" s="223">
        <v>0</v>
      </c>
      <c r="W5" s="221">
        <v>0</v>
      </c>
      <c r="X5" s="230">
        <v>0</v>
      </c>
      <c r="Y5" s="230">
        <v>0</v>
      </c>
      <c r="Z5" s="230">
        <v>0</v>
      </c>
      <c r="AA5" s="230">
        <v>0</v>
      </c>
      <c r="AB5" s="230">
        <v>0</v>
      </c>
      <c r="AC5" s="230">
        <v>0</v>
      </c>
      <c r="AD5" s="230">
        <v>0</v>
      </c>
      <c r="AE5" s="230">
        <v>0</v>
      </c>
      <c r="AF5" s="230">
        <v>0</v>
      </c>
      <c r="AG5" s="230">
        <v>0</v>
      </c>
      <c r="AH5" s="221">
        <v>0</v>
      </c>
      <c r="AI5" s="224">
        <v>0</v>
      </c>
      <c r="AJ5" s="224">
        <v>0</v>
      </c>
      <c r="AK5" s="224">
        <v>0</v>
      </c>
      <c r="AL5" s="224">
        <v>0</v>
      </c>
      <c r="AM5" s="224">
        <v>0</v>
      </c>
      <c r="AN5" s="224">
        <v>0</v>
      </c>
      <c r="AO5" s="224">
        <v>0</v>
      </c>
      <c r="AP5" s="224">
        <v>0</v>
      </c>
      <c r="AQ5" s="224">
        <v>0</v>
      </c>
      <c r="AR5" s="224">
        <v>0</v>
      </c>
      <c r="AS5" s="221">
        <v>0</v>
      </c>
      <c r="AT5" s="169">
        <v>0</v>
      </c>
      <c r="AU5" s="169">
        <v>0</v>
      </c>
      <c r="AV5" s="169">
        <v>0</v>
      </c>
      <c r="AW5" s="169">
        <v>0</v>
      </c>
      <c r="AX5" s="169">
        <v>0</v>
      </c>
      <c r="AY5" s="169">
        <v>0</v>
      </c>
      <c r="AZ5" s="169">
        <v>0</v>
      </c>
      <c r="BA5" s="169">
        <v>0</v>
      </c>
      <c r="BB5" s="169">
        <v>0</v>
      </c>
      <c r="BC5" s="169">
        <v>0</v>
      </c>
      <c r="BD5" s="221">
        <v>0</v>
      </c>
      <c r="BE5" s="234">
        <v>0</v>
      </c>
      <c r="BF5" s="234">
        <v>0</v>
      </c>
      <c r="BG5" s="234">
        <v>-4</v>
      </c>
      <c r="BH5" s="234">
        <v>-4</v>
      </c>
      <c r="BI5" s="234">
        <v>-6</v>
      </c>
      <c r="BJ5" s="234">
        <v>-6</v>
      </c>
      <c r="BK5" s="234">
        <v>-4</v>
      </c>
      <c r="BL5" s="234">
        <v>-4</v>
      </c>
      <c r="BM5" s="234">
        <v>-4</v>
      </c>
      <c r="BN5" s="234">
        <v>-4</v>
      </c>
      <c r="BO5" s="362">
        <v>70</v>
      </c>
      <c r="BP5" s="226">
        <v>0</v>
      </c>
      <c r="BQ5" s="226">
        <v>0</v>
      </c>
      <c r="BR5" s="226">
        <v>0</v>
      </c>
      <c r="BS5" s="226">
        <v>0</v>
      </c>
      <c r="BT5" s="226">
        <v>0</v>
      </c>
      <c r="BU5" s="226">
        <v>0</v>
      </c>
      <c r="BV5" s="226">
        <v>0</v>
      </c>
      <c r="BW5" s="226">
        <v>0</v>
      </c>
      <c r="BX5" s="226">
        <v>0</v>
      </c>
      <c r="BY5" s="226">
        <v>0</v>
      </c>
      <c r="BZ5" s="279">
        <v>70</v>
      </c>
      <c r="CA5" s="221">
        <v>70</v>
      </c>
      <c r="CB5" s="223">
        <v>0</v>
      </c>
      <c r="CC5" s="223">
        <v>0</v>
      </c>
      <c r="CD5" s="223">
        <v>0</v>
      </c>
      <c r="CE5" s="221">
        <v>70</v>
      </c>
      <c r="CF5" s="223">
        <v>0</v>
      </c>
      <c r="CG5" s="223">
        <v>0</v>
      </c>
      <c r="CH5" s="223">
        <v>0</v>
      </c>
      <c r="CI5" s="223">
        <v>0</v>
      </c>
      <c r="CJ5" s="223">
        <v>0</v>
      </c>
      <c r="CK5" s="223">
        <v>0</v>
      </c>
      <c r="CL5" s="223">
        <v>0</v>
      </c>
      <c r="CM5" s="223">
        <v>0</v>
      </c>
      <c r="CN5" s="223">
        <v>0</v>
      </c>
      <c r="CO5" s="223">
        <v>0</v>
      </c>
    </row>
    <row r="6" spans="1:93" ht="15">
      <c r="A6" s="217">
        <v>70</v>
      </c>
      <c r="B6" s="218"/>
      <c r="C6" s="218"/>
      <c r="D6" s="254" t="s">
        <v>104</v>
      </c>
      <c r="E6" s="255" t="s">
        <v>87</v>
      </c>
      <c r="F6" s="256" t="s">
        <v>11</v>
      </c>
      <c r="G6" s="256" t="s">
        <v>82</v>
      </c>
      <c r="H6" s="254" t="s">
        <v>167</v>
      </c>
      <c r="I6" s="254" t="s">
        <v>167</v>
      </c>
      <c r="J6" s="254" t="s">
        <v>192</v>
      </c>
      <c r="K6" s="254" t="s">
        <v>197</v>
      </c>
      <c r="L6" s="219">
        <v>70</v>
      </c>
      <c r="M6" s="220">
        <v>8.6999999999999993</v>
      </c>
      <c r="N6" s="220">
        <v>8.3999999999999986</v>
      </c>
      <c r="O6" s="220">
        <v>8.1999999999999993</v>
      </c>
      <c r="P6" s="220">
        <v>8</v>
      </c>
      <c r="Q6" s="351">
        <v>7.8</v>
      </c>
      <c r="R6" s="352">
        <v>7.6</v>
      </c>
      <c r="S6" s="353">
        <v>7.4</v>
      </c>
      <c r="T6" s="355">
        <v>7.2</v>
      </c>
      <c r="U6" s="220">
        <v>7</v>
      </c>
      <c r="V6" s="220">
        <v>7</v>
      </c>
      <c r="W6" s="219">
        <v>1</v>
      </c>
      <c r="X6" s="368">
        <v>0</v>
      </c>
      <c r="Y6" s="368">
        <v>0</v>
      </c>
      <c r="Z6" s="368">
        <v>0</v>
      </c>
      <c r="AA6" s="368">
        <v>0</v>
      </c>
      <c r="AB6" s="368">
        <v>0</v>
      </c>
      <c r="AC6" s="371">
        <v>1</v>
      </c>
      <c r="AD6" s="368">
        <v>1</v>
      </c>
      <c r="AE6" s="368">
        <v>1</v>
      </c>
      <c r="AF6" s="368">
        <v>3</v>
      </c>
      <c r="AG6" s="368">
        <v>3</v>
      </c>
      <c r="AH6" s="219">
        <v>1</v>
      </c>
      <c r="AI6" s="167">
        <v>55</v>
      </c>
      <c r="AJ6" s="165">
        <v>60</v>
      </c>
      <c r="AK6" s="167">
        <v>100</v>
      </c>
      <c r="AL6" s="165">
        <v>110</v>
      </c>
      <c r="AM6" s="166">
        <v>118</v>
      </c>
      <c r="AN6" s="166">
        <v>130</v>
      </c>
      <c r="AO6" s="167">
        <v>145</v>
      </c>
      <c r="AP6" s="167">
        <v>145</v>
      </c>
      <c r="AQ6" s="167">
        <v>155</v>
      </c>
      <c r="AR6" s="167">
        <v>165</v>
      </c>
      <c r="AS6" s="219">
        <v>1</v>
      </c>
      <c r="AT6" s="231">
        <v>1</v>
      </c>
      <c r="AU6" s="231">
        <v>2</v>
      </c>
      <c r="AV6" s="231">
        <v>1</v>
      </c>
      <c r="AW6" s="231">
        <v>3</v>
      </c>
      <c r="AX6" s="232">
        <v>4</v>
      </c>
      <c r="AY6" s="232">
        <v>5</v>
      </c>
      <c r="AZ6" s="231">
        <v>6</v>
      </c>
      <c r="BA6" s="231">
        <v>8</v>
      </c>
      <c r="BB6" s="231">
        <v>9</v>
      </c>
      <c r="BC6" s="231">
        <v>9</v>
      </c>
      <c r="BD6" s="219">
        <v>1</v>
      </c>
      <c r="BE6" s="174">
        <v>1</v>
      </c>
      <c r="BF6" s="171">
        <v>1</v>
      </c>
      <c r="BG6" s="173">
        <v>-3</v>
      </c>
      <c r="BH6" s="171">
        <v>-3</v>
      </c>
      <c r="BI6" s="172">
        <v>-5</v>
      </c>
      <c r="BJ6" s="172">
        <v>-5</v>
      </c>
      <c r="BK6" s="173">
        <v>-3</v>
      </c>
      <c r="BL6" s="173">
        <v>-3</v>
      </c>
      <c r="BM6" s="173">
        <v>-3</v>
      </c>
      <c r="BN6" s="173">
        <v>-3</v>
      </c>
      <c r="BO6" s="363">
        <v>70</v>
      </c>
      <c r="BP6" s="285">
        <v>7.2</v>
      </c>
      <c r="BQ6" s="285">
        <v>7.2</v>
      </c>
      <c r="BR6" s="285">
        <v>7.2</v>
      </c>
      <c r="BS6" s="285">
        <v>7.2</v>
      </c>
      <c r="BT6" s="334">
        <v>6.8</v>
      </c>
      <c r="BU6" s="334">
        <v>6.6</v>
      </c>
      <c r="BV6" s="334">
        <v>6.5</v>
      </c>
      <c r="BW6" s="334">
        <v>6.4</v>
      </c>
      <c r="BX6" s="334">
        <v>6.3</v>
      </c>
      <c r="BY6" s="334">
        <v>6.2</v>
      </c>
      <c r="BZ6" s="280">
        <v>70</v>
      </c>
      <c r="CA6" s="219">
        <v>70</v>
      </c>
      <c r="CB6" s="355"/>
      <c r="CC6" s="356">
        <v>11.2</v>
      </c>
      <c r="CD6" s="357">
        <v>11</v>
      </c>
      <c r="CE6" s="219">
        <v>70</v>
      </c>
      <c r="CF6" s="395">
        <v>5.2</v>
      </c>
      <c r="CG6" s="395">
        <v>5</v>
      </c>
      <c r="CH6" s="395">
        <v>4.8</v>
      </c>
      <c r="CI6" s="412">
        <v>4.5999999999999996</v>
      </c>
      <c r="CJ6" s="413">
        <v>4.4000000000000004</v>
      </c>
      <c r="CK6" s="412">
        <v>4.3</v>
      </c>
      <c r="CL6" s="412">
        <v>4.2</v>
      </c>
      <c r="CM6" s="395">
        <v>4.0999999999999996</v>
      </c>
      <c r="CN6" s="414">
        <v>4.0999999999999996</v>
      </c>
      <c r="CO6" s="414">
        <v>4</v>
      </c>
    </row>
    <row r="7" spans="1:93" ht="15">
      <c r="A7" s="156">
        <v>69</v>
      </c>
      <c r="B7" s="140"/>
      <c r="C7" s="140"/>
      <c r="D7" s="257" t="s">
        <v>93</v>
      </c>
      <c r="E7" s="258" t="s">
        <v>140</v>
      </c>
      <c r="F7" s="259" t="s">
        <v>12</v>
      </c>
      <c r="G7" s="259" t="s">
        <v>83</v>
      </c>
      <c r="H7" s="257" t="s">
        <v>168</v>
      </c>
      <c r="I7" s="257" t="s">
        <v>183</v>
      </c>
      <c r="J7" s="257" t="s">
        <v>193</v>
      </c>
      <c r="K7" s="257" t="s">
        <v>198</v>
      </c>
      <c r="L7" s="152">
        <v>69</v>
      </c>
      <c r="M7" s="149">
        <v>8.7999999999999989</v>
      </c>
      <c r="N7" s="149">
        <v>8.4999999999999982</v>
      </c>
      <c r="O7" s="149">
        <v>8.2999999999999989</v>
      </c>
      <c r="P7" s="149">
        <v>8.1</v>
      </c>
      <c r="Q7" s="351">
        <v>7.9</v>
      </c>
      <c r="R7" s="352">
        <v>7.7</v>
      </c>
      <c r="S7" s="353">
        <v>7.5</v>
      </c>
      <c r="T7" s="355">
        <v>7.3</v>
      </c>
      <c r="U7" s="149">
        <v>7.1</v>
      </c>
      <c r="V7" s="149">
        <v>7</v>
      </c>
      <c r="W7" s="152">
        <v>2</v>
      </c>
      <c r="X7" s="369">
        <v>0</v>
      </c>
      <c r="Y7" s="369">
        <v>0</v>
      </c>
      <c r="Z7" s="369">
        <v>0</v>
      </c>
      <c r="AA7" s="369">
        <v>0</v>
      </c>
      <c r="AB7" s="369">
        <v>0</v>
      </c>
      <c r="AC7" s="372">
        <v>1</v>
      </c>
      <c r="AD7" s="369">
        <v>1</v>
      </c>
      <c r="AE7" s="369">
        <v>2</v>
      </c>
      <c r="AF7" s="369">
        <v>3</v>
      </c>
      <c r="AG7" s="369">
        <v>3</v>
      </c>
      <c r="AH7" s="152">
        <v>2</v>
      </c>
      <c r="AI7" s="167">
        <v>60</v>
      </c>
      <c r="AJ7" s="165">
        <v>65</v>
      </c>
      <c r="AK7" s="167">
        <v>103</v>
      </c>
      <c r="AL7" s="165">
        <v>113</v>
      </c>
      <c r="AM7" s="166">
        <v>121</v>
      </c>
      <c r="AN7" s="166">
        <v>134</v>
      </c>
      <c r="AO7" s="167">
        <v>149</v>
      </c>
      <c r="AP7" s="167">
        <v>149</v>
      </c>
      <c r="AQ7" s="167">
        <v>159</v>
      </c>
      <c r="AR7" s="167">
        <v>168</v>
      </c>
      <c r="AS7" s="152">
        <v>2</v>
      </c>
      <c r="AT7" s="231">
        <v>1</v>
      </c>
      <c r="AU7" s="231">
        <v>1</v>
      </c>
      <c r="AV7" s="231">
        <v>2</v>
      </c>
      <c r="AW7" s="231">
        <v>4</v>
      </c>
      <c r="AX7" s="232">
        <v>5</v>
      </c>
      <c r="AY7" s="232">
        <v>6</v>
      </c>
      <c r="AZ7" s="231">
        <v>7</v>
      </c>
      <c r="BA7" s="231">
        <v>9</v>
      </c>
      <c r="BB7" s="231">
        <v>10</v>
      </c>
      <c r="BC7" s="231">
        <v>10</v>
      </c>
      <c r="BD7" s="152">
        <v>2</v>
      </c>
      <c r="BE7" s="174">
        <v>1</v>
      </c>
      <c r="BF7" s="171">
        <v>1</v>
      </c>
      <c r="BG7" s="173">
        <v>-3</v>
      </c>
      <c r="BH7" s="171">
        <v>-2</v>
      </c>
      <c r="BI7" s="172">
        <v>-4</v>
      </c>
      <c r="BJ7" s="172">
        <v>-4</v>
      </c>
      <c r="BK7" s="173">
        <v>-2</v>
      </c>
      <c r="BL7" s="173">
        <v>-2</v>
      </c>
      <c r="BM7" s="173">
        <v>-2</v>
      </c>
      <c r="BN7" s="173">
        <v>-2</v>
      </c>
      <c r="BO7" s="362">
        <v>69</v>
      </c>
      <c r="BP7" s="285">
        <v>7.3</v>
      </c>
      <c r="BQ7" s="285">
        <v>7.3</v>
      </c>
      <c r="BR7" s="285">
        <v>7.3</v>
      </c>
      <c r="BS7" s="285">
        <v>7.3</v>
      </c>
      <c r="BT7" s="334">
        <v>6.9</v>
      </c>
      <c r="BU7" s="334">
        <v>6.7</v>
      </c>
      <c r="BV7" s="334" t="s">
        <v>5</v>
      </c>
      <c r="BW7" s="334">
        <v>6.5</v>
      </c>
      <c r="BX7" s="334">
        <v>6.4</v>
      </c>
      <c r="BY7" s="334">
        <v>6.3</v>
      </c>
      <c r="BZ7" s="281">
        <v>69</v>
      </c>
      <c r="CA7" s="152">
        <v>69</v>
      </c>
      <c r="CB7" s="355"/>
      <c r="CC7" s="356">
        <v>11.3</v>
      </c>
      <c r="CD7" s="357">
        <v>11.2</v>
      </c>
      <c r="CE7" s="152">
        <v>69</v>
      </c>
      <c r="CF7" s="427">
        <v>5.3</v>
      </c>
      <c r="CG7" s="427">
        <v>5.0999999999999996</v>
      </c>
      <c r="CH7" s="427">
        <v>4.9000000000000004</v>
      </c>
      <c r="CI7" s="412">
        <v>4.7</v>
      </c>
      <c r="CJ7" s="413">
        <v>4.5</v>
      </c>
      <c r="CK7" s="412">
        <v>4.4000000000000004</v>
      </c>
      <c r="CL7" s="412">
        <v>4.3</v>
      </c>
      <c r="CM7" s="398">
        <v>4.2</v>
      </c>
      <c r="CN7" s="414">
        <v>4.2</v>
      </c>
      <c r="CO7" s="414">
        <v>4.0999999999999996</v>
      </c>
    </row>
    <row r="8" spans="1:93" ht="15">
      <c r="A8" s="156">
        <v>68</v>
      </c>
      <c r="B8" s="140"/>
      <c r="C8" s="140"/>
      <c r="D8" s="257" t="s">
        <v>105</v>
      </c>
      <c r="E8" s="258" t="s">
        <v>89</v>
      </c>
      <c r="F8" s="259" t="s">
        <v>13</v>
      </c>
      <c r="G8" s="259" t="s">
        <v>84</v>
      </c>
      <c r="H8" s="257" t="s">
        <v>169</v>
      </c>
      <c r="I8" s="257" t="s">
        <v>184</v>
      </c>
      <c r="J8" s="257" t="s">
        <v>167</v>
      </c>
      <c r="K8" s="257" t="s">
        <v>199</v>
      </c>
      <c r="L8" s="152">
        <v>68</v>
      </c>
      <c r="M8" s="149">
        <v>8.8999999999999986</v>
      </c>
      <c r="N8" s="149">
        <v>8.5999999999999979</v>
      </c>
      <c r="O8" s="149">
        <v>8.3999999999999986</v>
      </c>
      <c r="P8" s="149">
        <v>8.1999999999999993</v>
      </c>
      <c r="Q8" s="351">
        <v>8</v>
      </c>
      <c r="R8" s="352">
        <v>7.8</v>
      </c>
      <c r="S8" s="353">
        <v>7.6</v>
      </c>
      <c r="T8" s="355">
        <v>7.4</v>
      </c>
      <c r="U8" s="149">
        <v>7.2</v>
      </c>
      <c r="V8" s="149">
        <v>7</v>
      </c>
      <c r="W8" s="152">
        <v>3</v>
      </c>
      <c r="X8" s="370">
        <v>1</v>
      </c>
      <c r="Y8" s="369">
        <v>0</v>
      </c>
      <c r="Z8" s="369">
        <v>0</v>
      </c>
      <c r="AA8" s="369">
        <v>0</v>
      </c>
      <c r="AB8" s="369">
        <v>0</v>
      </c>
      <c r="AC8" s="372">
        <v>1</v>
      </c>
      <c r="AD8" s="369">
        <v>1</v>
      </c>
      <c r="AE8" s="369">
        <v>2</v>
      </c>
      <c r="AF8" s="369">
        <v>3</v>
      </c>
      <c r="AG8" s="369">
        <v>4</v>
      </c>
      <c r="AH8" s="152">
        <v>3</v>
      </c>
      <c r="AI8" s="167">
        <v>63</v>
      </c>
      <c r="AJ8" s="165">
        <v>70</v>
      </c>
      <c r="AK8" s="167">
        <v>106</v>
      </c>
      <c r="AL8" s="165">
        <v>116</v>
      </c>
      <c r="AM8" s="166">
        <v>124</v>
      </c>
      <c r="AN8" s="166">
        <v>137</v>
      </c>
      <c r="AO8" s="167">
        <v>153</v>
      </c>
      <c r="AP8" s="167">
        <v>153</v>
      </c>
      <c r="AQ8" s="167">
        <v>163</v>
      </c>
      <c r="AR8" s="167">
        <v>171</v>
      </c>
      <c r="AS8" s="152">
        <v>3</v>
      </c>
      <c r="AT8" s="231">
        <v>1</v>
      </c>
      <c r="AU8" s="231">
        <v>1</v>
      </c>
      <c r="AV8" s="231">
        <v>3</v>
      </c>
      <c r="AW8" s="231">
        <v>5</v>
      </c>
      <c r="AX8" s="232">
        <v>6</v>
      </c>
      <c r="AY8" s="232">
        <v>7</v>
      </c>
      <c r="AZ8" s="231">
        <v>8</v>
      </c>
      <c r="BA8" s="231">
        <v>10</v>
      </c>
      <c r="BB8" s="231">
        <v>11</v>
      </c>
      <c r="BC8" s="231">
        <v>11</v>
      </c>
      <c r="BD8" s="152">
        <v>3</v>
      </c>
      <c r="BE8" s="174">
        <v>1</v>
      </c>
      <c r="BF8" s="171">
        <v>1</v>
      </c>
      <c r="BG8" s="173">
        <v>-2</v>
      </c>
      <c r="BH8" s="171">
        <v>-1</v>
      </c>
      <c r="BI8" s="172">
        <v>-3</v>
      </c>
      <c r="BJ8" s="172">
        <v>-3</v>
      </c>
      <c r="BK8" s="173">
        <v>-1</v>
      </c>
      <c r="BL8" s="173">
        <v>-1</v>
      </c>
      <c r="BM8" s="173">
        <v>-1</v>
      </c>
      <c r="BN8" s="173">
        <v>-1</v>
      </c>
      <c r="BO8" s="362">
        <v>68</v>
      </c>
      <c r="BP8" s="285">
        <v>7.4</v>
      </c>
      <c r="BQ8" s="285">
        <v>7.4</v>
      </c>
      <c r="BR8" s="285">
        <v>7.4</v>
      </c>
      <c r="BS8" s="285">
        <v>7.4</v>
      </c>
      <c r="BT8" s="334">
        <v>7</v>
      </c>
      <c r="BU8" s="334">
        <v>6.8</v>
      </c>
      <c r="BV8" s="334">
        <v>6.6</v>
      </c>
      <c r="BW8" s="334">
        <v>6.6</v>
      </c>
      <c r="BX8" s="334">
        <v>6.5</v>
      </c>
      <c r="BY8" s="334">
        <v>6.4</v>
      </c>
      <c r="BZ8" s="281">
        <v>68</v>
      </c>
      <c r="CA8" s="152">
        <v>68</v>
      </c>
      <c r="CB8" s="355"/>
      <c r="CC8" s="356">
        <v>11.4</v>
      </c>
      <c r="CD8" s="357">
        <v>11.4</v>
      </c>
      <c r="CE8" s="152">
        <v>68</v>
      </c>
      <c r="CF8" s="395">
        <v>5.3</v>
      </c>
      <c r="CG8" s="395">
        <v>5.0999999999999996</v>
      </c>
      <c r="CH8" s="395">
        <v>4.9000000000000004</v>
      </c>
      <c r="CI8" s="412">
        <v>4.7</v>
      </c>
      <c r="CJ8" s="413">
        <v>4.5</v>
      </c>
      <c r="CK8" s="412">
        <v>4.4000000000000004</v>
      </c>
      <c r="CL8" s="412">
        <v>4.3</v>
      </c>
      <c r="CM8" s="398">
        <v>4.2</v>
      </c>
      <c r="CN8" s="414">
        <v>4.2</v>
      </c>
      <c r="CO8" s="414">
        <v>4.0999999999999996</v>
      </c>
    </row>
    <row r="9" spans="1:93" ht="15">
      <c r="A9" s="156">
        <v>67</v>
      </c>
      <c r="B9" s="140"/>
      <c r="C9" s="140"/>
      <c r="D9" s="257" t="s">
        <v>23</v>
      </c>
      <c r="E9" s="258" t="s">
        <v>141</v>
      </c>
      <c r="F9" s="259" t="s">
        <v>14</v>
      </c>
      <c r="G9" s="259" t="s">
        <v>85</v>
      </c>
      <c r="H9" s="257" t="s">
        <v>170</v>
      </c>
      <c r="I9" s="257" t="s">
        <v>169</v>
      </c>
      <c r="J9" s="257" t="s">
        <v>194</v>
      </c>
      <c r="K9" s="257" t="s">
        <v>200</v>
      </c>
      <c r="L9" s="152">
        <v>67</v>
      </c>
      <c r="M9" s="149">
        <v>8.9999999999999982</v>
      </c>
      <c r="N9" s="149">
        <v>8.6999999999999975</v>
      </c>
      <c r="O9" s="149">
        <v>8.4999999999999982</v>
      </c>
      <c r="P9" s="149">
        <v>8.2999999999999989</v>
      </c>
      <c r="Q9" s="351">
        <v>8.1</v>
      </c>
      <c r="R9" s="352">
        <v>7.9</v>
      </c>
      <c r="S9" s="353">
        <v>7.7</v>
      </c>
      <c r="T9" s="355">
        <v>7.5</v>
      </c>
      <c r="U9" s="149">
        <v>7.3</v>
      </c>
      <c r="V9" s="149">
        <v>7.1</v>
      </c>
      <c r="W9" s="152">
        <v>4</v>
      </c>
      <c r="X9" s="370">
        <v>1</v>
      </c>
      <c r="Y9" s="369">
        <v>1</v>
      </c>
      <c r="Z9" s="369">
        <v>0</v>
      </c>
      <c r="AA9" s="369">
        <v>0</v>
      </c>
      <c r="AB9" s="369">
        <v>0</v>
      </c>
      <c r="AC9" s="372">
        <v>1</v>
      </c>
      <c r="AD9" s="369">
        <v>2</v>
      </c>
      <c r="AE9" s="369">
        <v>2</v>
      </c>
      <c r="AF9" s="369">
        <v>4</v>
      </c>
      <c r="AG9" s="369">
        <v>4</v>
      </c>
      <c r="AH9" s="152">
        <v>4</v>
      </c>
      <c r="AI9" s="167">
        <v>66</v>
      </c>
      <c r="AJ9" s="165">
        <v>75</v>
      </c>
      <c r="AK9" s="167">
        <v>109</v>
      </c>
      <c r="AL9" s="165">
        <v>119</v>
      </c>
      <c r="AM9" s="166">
        <v>127</v>
      </c>
      <c r="AN9" s="166">
        <v>140</v>
      </c>
      <c r="AO9" s="167">
        <v>157</v>
      </c>
      <c r="AP9" s="167">
        <v>157</v>
      </c>
      <c r="AQ9" s="167">
        <v>167</v>
      </c>
      <c r="AR9" s="167">
        <v>174</v>
      </c>
      <c r="AS9" s="152">
        <v>4</v>
      </c>
      <c r="AT9" s="231">
        <v>1</v>
      </c>
      <c r="AU9" s="231">
        <v>1</v>
      </c>
      <c r="AV9" s="231">
        <v>4</v>
      </c>
      <c r="AW9" s="231">
        <v>6</v>
      </c>
      <c r="AX9" s="232">
        <v>7</v>
      </c>
      <c r="AY9" s="232">
        <v>8</v>
      </c>
      <c r="AZ9" s="231">
        <v>9</v>
      </c>
      <c r="BA9" s="231">
        <v>11</v>
      </c>
      <c r="BB9" s="231">
        <v>12</v>
      </c>
      <c r="BC9" s="231">
        <v>12</v>
      </c>
      <c r="BD9" s="152">
        <v>4</v>
      </c>
      <c r="BE9" s="174">
        <v>1</v>
      </c>
      <c r="BF9" s="171">
        <v>1</v>
      </c>
      <c r="BG9" s="173">
        <v>-2</v>
      </c>
      <c r="BH9" s="171">
        <v>0</v>
      </c>
      <c r="BI9" s="172">
        <v>-2</v>
      </c>
      <c r="BJ9" s="172">
        <v>-2</v>
      </c>
      <c r="BK9" s="173">
        <v>0</v>
      </c>
      <c r="BL9" s="173">
        <v>0</v>
      </c>
      <c r="BM9" s="173">
        <v>0</v>
      </c>
      <c r="BN9" s="173">
        <v>0</v>
      </c>
      <c r="BO9" s="362">
        <v>67</v>
      </c>
      <c r="BP9" s="285">
        <v>7.4</v>
      </c>
      <c r="BQ9" s="285">
        <v>7.4</v>
      </c>
      <c r="BR9" s="285">
        <v>7.4</v>
      </c>
      <c r="BS9" s="285">
        <v>7.4</v>
      </c>
      <c r="BT9" s="334">
        <v>7</v>
      </c>
      <c r="BU9" s="334" t="s">
        <v>5</v>
      </c>
      <c r="BV9" s="334" t="s">
        <v>5</v>
      </c>
      <c r="BW9" s="334">
        <v>6.6</v>
      </c>
      <c r="BX9" s="334">
        <v>6.5</v>
      </c>
      <c r="BY9" s="334">
        <v>6.4</v>
      </c>
      <c r="BZ9" s="281">
        <v>67</v>
      </c>
      <c r="CA9" s="152">
        <v>67</v>
      </c>
      <c r="CB9" s="355"/>
      <c r="CC9" s="356">
        <v>11.5</v>
      </c>
      <c r="CD9" s="357">
        <v>11.6</v>
      </c>
      <c r="CE9" s="152">
        <v>67</v>
      </c>
      <c r="CF9" s="427">
        <v>5.4</v>
      </c>
      <c r="CG9" s="427">
        <v>5.2</v>
      </c>
      <c r="CH9" s="427">
        <v>5</v>
      </c>
      <c r="CI9" s="412">
        <v>4.8</v>
      </c>
      <c r="CJ9" s="413">
        <v>4.5999999999999996</v>
      </c>
      <c r="CK9" s="412">
        <v>4.5</v>
      </c>
      <c r="CL9" s="412">
        <v>4.4000000000000004</v>
      </c>
      <c r="CM9" s="395">
        <v>4.2</v>
      </c>
      <c r="CN9" s="414">
        <v>4.2</v>
      </c>
      <c r="CO9" s="414">
        <v>4.0999999999999996</v>
      </c>
    </row>
    <row r="10" spans="1:93" ht="15">
      <c r="A10" s="156">
        <v>66</v>
      </c>
      <c r="B10" s="140"/>
      <c r="C10" s="140"/>
      <c r="D10" s="257" t="s">
        <v>106</v>
      </c>
      <c r="E10" s="258" t="s">
        <v>91</v>
      </c>
      <c r="F10" s="259" t="s">
        <v>15</v>
      </c>
      <c r="G10" s="259" t="s">
        <v>86</v>
      </c>
      <c r="H10" s="257" t="s">
        <v>171</v>
      </c>
      <c r="I10" s="257" t="s">
        <v>83</v>
      </c>
      <c r="J10" s="257" t="s">
        <v>184</v>
      </c>
      <c r="K10" s="257" t="s">
        <v>201</v>
      </c>
      <c r="L10" s="152">
        <v>66</v>
      </c>
      <c r="M10" s="149">
        <v>9.0999999999999979</v>
      </c>
      <c r="N10" s="149">
        <v>8.7999999999999972</v>
      </c>
      <c r="O10" s="149">
        <v>8.5999999999999979</v>
      </c>
      <c r="P10" s="149">
        <v>8.3999999999999986</v>
      </c>
      <c r="Q10" s="351">
        <v>8.1999999999999993</v>
      </c>
      <c r="R10" s="352">
        <v>8</v>
      </c>
      <c r="S10" s="353">
        <v>7.8</v>
      </c>
      <c r="T10" s="355">
        <v>7.6</v>
      </c>
      <c r="U10" s="149">
        <v>7.3999999999999995</v>
      </c>
      <c r="V10" s="149">
        <v>7.1999999999999993</v>
      </c>
      <c r="W10" s="152">
        <v>5</v>
      </c>
      <c r="X10" s="370">
        <v>1</v>
      </c>
      <c r="Y10" s="369">
        <v>1</v>
      </c>
      <c r="Z10" s="369">
        <v>0</v>
      </c>
      <c r="AA10" s="369">
        <v>0</v>
      </c>
      <c r="AB10" s="369">
        <v>0</v>
      </c>
      <c r="AC10" s="372">
        <v>1</v>
      </c>
      <c r="AD10" s="369">
        <v>2</v>
      </c>
      <c r="AE10" s="369">
        <v>3</v>
      </c>
      <c r="AF10" s="369">
        <v>4</v>
      </c>
      <c r="AG10" s="369">
        <v>5</v>
      </c>
      <c r="AH10" s="152">
        <v>5</v>
      </c>
      <c r="AI10" s="167">
        <v>69</v>
      </c>
      <c r="AJ10" s="165">
        <v>80</v>
      </c>
      <c r="AK10" s="167">
        <v>112</v>
      </c>
      <c r="AL10" s="165">
        <v>122</v>
      </c>
      <c r="AM10" s="166">
        <v>130</v>
      </c>
      <c r="AN10" s="166">
        <v>143</v>
      </c>
      <c r="AO10" s="167">
        <v>161</v>
      </c>
      <c r="AP10" s="167">
        <v>161</v>
      </c>
      <c r="AQ10" s="167">
        <v>170</v>
      </c>
      <c r="AR10" s="167">
        <v>177</v>
      </c>
      <c r="AS10" s="152">
        <v>5</v>
      </c>
      <c r="AT10" s="231">
        <v>2</v>
      </c>
      <c r="AU10" s="231">
        <v>3</v>
      </c>
      <c r="AV10" s="231">
        <v>5</v>
      </c>
      <c r="AW10" s="231">
        <v>7</v>
      </c>
      <c r="AX10" s="232">
        <v>8</v>
      </c>
      <c r="AY10" s="232">
        <v>9</v>
      </c>
      <c r="AZ10" s="231">
        <v>10</v>
      </c>
      <c r="BA10" s="231">
        <v>12</v>
      </c>
      <c r="BB10" s="231">
        <v>13</v>
      </c>
      <c r="BC10" s="231">
        <v>13</v>
      </c>
      <c r="BD10" s="152">
        <v>5</v>
      </c>
      <c r="BE10" s="174">
        <v>2</v>
      </c>
      <c r="BF10" s="171">
        <v>1</v>
      </c>
      <c r="BG10" s="173">
        <v>-1</v>
      </c>
      <c r="BH10" s="171">
        <v>1</v>
      </c>
      <c r="BI10" s="172">
        <v>-1</v>
      </c>
      <c r="BJ10" s="172">
        <v>-1</v>
      </c>
      <c r="BK10" s="173">
        <v>1</v>
      </c>
      <c r="BL10" s="173">
        <v>1</v>
      </c>
      <c r="BM10" s="173">
        <v>1</v>
      </c>
      <c r="BN10" s="173">
        <v>1</v>
      </c>
      <c r="BO10" s="362">
        <v>66</v>
      </c>
      <c r="BP10" s="285">
        <v>7.5</v>
      </c>
      <c r="BQ10" s="285">
        <v>7.5</v>
      </c>
      <c r="BR10" s="285">
        <v>7.5</v>
      </c>
      <c r="BS10" s="285">
        <v>7.5</v>
      </c>
      <c r="BT10" s="334">
        <v>7.1</v>
      </c>
      <c r="BU10" s="334">
        <v>6.9</v>
      </c>
      <c r="BV10" s="334">
        <v>6.7</v>
      </c>
      <c r="BW10" s="334">
        <v>6.7</v>
      </c>
      <c r="BX10" s="334">
        <v>6.6</v>
      </c>
      <c r="BY10" s="334">
        <v>6.5</v>
      </c>
      <c r="BZ10" s="281">
        <v>66</v>
      </c>
      <c r="CA10" s="152">
        <v>66</v>
      </c>
      <c r="CB10" s="355"/>
      <c r="CC10" s="356">
        <v>11.6</v>
      </c>
      <c r="CD10" s="357">
        <v>11.8</v>
      </c>
      <c r="CE10" s="152">
        <v>66</v>
      </c>
      <c r="CF10" s="395">
        <v>5.4</v>
      </c>
      <c r="CG10" s="395">
        <v>5.2</v>
      </c>
      <c r="CH10" s="395">
        <v>5</v>
      </c>
      <c r="CI10" s="412">
        <v>4.8</v>
      </c>
      <c r="CJ10" s="413">
        <v>4.5999999999999996</v>
      </c>
      <c r="CK10" s="412">
        <v>4.5</v>
      </c>
      <c r="CL10" s="412">
        <v>4.4000000000000004</v>
      </c>
      <c r="CM10" s="398">
        <v>4.3</v>
      </c>
      <c r="CN10" s="414">
        <v>4.2</v>
      </c>
      <c r="CO10" s="414">
        <v>4.0999999999999996</v>
      </c>
    </row>
    <row r="11" spans="1:93" ht="15">
      <c r="A11" s="156">
        <v>65</v>
      </c>
      <c r="B11" s="140"/>
      <c r="C11" s="140"/>
      <c r="D11" s="257" t="s">
        <v>26</v>
      </c>
      <c r="E11" s="258" t="s">
        <v>104</v>
      </c>
      <c r="F11" s="259" t="s">
        <v>16</v>
      </c>
      <c r="G11" s="259" t="s">
        <v>87</v>
      </c>
      <c r="H11" s="257" t="s">
        <v>172</v>
      </c>
      <c r="I11" s="257" t="s">
        <v>11</v>
      </c>
      <c r="J11" s="257" t="s">
        <v>169</v>
      </c>
      <c r="K11" s="257" t="s">
        <v>168</v>
      </c>
      <c r="L11" s="152">
        <v>65</v>
      </c>
      <c r="M11" s="149">
        <v>9.1999999999999975</v>
      </c>
      <c r="N11" s="149">
        <v>8.8999999999999968</v>
      </c>
      <c r="O11" s="149">
        <v>8.6999999999999975</v>
      </c>
      <c r="P11" s="149">
        <v>8.4999999999999982</v>
      </c>
      <c r="Q11" s="351">
        <v>8.2999999999999989</v>
      </c>
      <c r="R11" s="352">
        <v>8.1</v>
      </c>
      <c r="S11" s="353" t="s">
        <v>5</v>
      </c>
      <c r="T11" s="355">
        <v>7.7</v>
      </c>
      <c r="U11" s="149">
        <v>7.5</v>
      </c>
      <c r="V11" s="149">
        <v>7.3</v>
      </c>
      <c r="W11" s="152">
        <v>6</v>
      </c>
      <c r="X11" s="370">
        <v>1</v>
      </c>
      <c r="Y11" s="369">
        <v>1</v>
      </c>
      <c r="Z11" s="369">
        <v>0</v>
      </c>
      <c r="AA11" s="369">
        <v>0</v>
      </c>
      <c r="AB11" s="369">
        <v>0</v>
      </c>
      <c r="AC11" s="372">
        <v>1</v>
      </c>
      <c r="AD11" s="369">
        <v>2</v>
      </c>
      <c r="AE11" s="369">
        <v>3</v>
      </c>
      <c r="AF11" s="369">
        <v>4</v>
      </c>
      <c r="AG11" s="369">
        <v>6</v>
      </c>
      <c r="AH11" s="152">
        <v>6</v>
      </c>
      <c r="AI11" s="167">
        <v>72</v>
      </c>
      <c r="AJ11" s="165">
        <v>85</v>
      </c>
      <c r="AK11" s="167">
        <v>115</v>
      </c>
      <c r="AL11" s="165">
        <v>125</v>
      </c>
      <c r="AM11" s="166">
        <v>133</v>
      </c>
      <c r="AN11" s="166">
        <v>146</v>
      </c>
      <c r="AO11" s="167">
        <v>164</v>
      </c>
      <c r="AP11" s="167">
        <v>164</v>
      </c>
      <c r="AQ11" s="167">
        <v>173</v>
      </c>
      <c r="AR11" s="167">
        <v>180</v>
      </c>
      <c r="AS11" s="152">
        <v>6</v>
      </c>
      <c r="AT11" s="231">
        <v>2</v>
      </c>
      <c r="AU11" s="231">
        <v>3</v>
      </c>
      <c r="AV11" s="231">
        <v>6</v>
      </c>
      <c r="AW11" s="231">
        <v>8</v>
      </c>
      <c r="AX11" s="232">
        <v>9</v>
      </c>
      <c r="AY11" s="232">
        <v>10</v>
      </c>
      <c r="AZ11" s="231">
        <v>11</v>
      </c>
      <c r="BA11" s="231">
        <v>13</v>
      </c>
      <c r="BB11" s="231">
        <v>14</v>
      </c>
      <c r="BC11" s="231">
        <v>14</v>
      </c>
      <c r="BD11" s="152">
        <v>6</v>
      </c>
      <c r="BE11" s="174">
        <v>2</v>
      </c>
      <c r="BF11" s="171">
        <v>2</v>
      </c>
      <c r="BG11" s="173">
        <v>-1</v>
      </c>
      <c r="BH11" s="171">
        <v>1</v>
      </c>
      <c r="BI11" s="172">
        <v>0</v>
      </c>
      <c r="BJ11" s="172">
        <v>0</v>
      </c>
      <c r="BK11" s="173">
        <v>2</v>
      </c>
      <c r="BL11" s="173">
        <v>2</v>
      </c>
      <c r="BM11" s="173">
        <v>2</v>
      </c>
      <c r="BN11" s="173">
        <v>2</v>
      </c>
      <c r="BO11" s="362">
        <v>65</v>
      </c>
      <c r="BP11" s="285">
        <v>7.5</v>
      </c>
      <c r="BQ11" s="285">
        <v>7.5</v>
      </c>
      <c r="BR11" s="285">
        <v>7.5</v>
      </c>
      <c r="BS11" s="285">
        <v>7.5</v>
      </c>
      <c r="BT11" s="334">
        <v>7.1</v>
      </c>
      <c r="BU11" s="334" t="s">
        <v>5</v>
      </c>
      <c r="BV11" s="334" t="s">
        <v>5</v>
      </c>
      <c r="BW11" s="334">
        <v>6.7</v>
      </c>
      <c r="BX11" s="334">
        <v>6.6</v>
      </c>
      <c r="BY11" s="334">
        <v>6.5</v>
      </c>
      <c r="BZ11" s="281">
        <v>65</v>
      </c>
      <c r="CA11" s="152">
        <v>65</v>
      </c>
      <c r="CB11" s="355"/>
      <c r="CC11" s="356">
        <v>11.7</v>
      </c>
      <c r="CD11" s="357">
        <v>11.9</v>
      </c>
      <c r="CE11" s="152">
        <v>65</v>
      </c>
      <c r="CF11" s="427">
        <v>5.5</v>
      </c>
      <c r="CG11" s="427">
        <v>5.3</v>
      </c>
      <c r="CH11" s="427">
        <v>5.0999999999999996</v>
      </c>
      <c r="CI11" s="412">
        <v>4.9000000000000004</v>
      </c>
      <c r="CJ11" s="413">
        <v>4.5999999999999996</v>
      </c>
      <c r="CK11" s="412">
        <v>4.5</v>
      </c>
      <c r="CL11" s="412">
        <v>4.4000000000000004</v>
      </c>
      <c r="CM11" s="398">
        <v>4.3</v>
      </c>
      <c r="CN11" s="414">
        <v>4.3</v>
      </c>
      <c r="CO11" s="414">
        <v>4.2</v>
      </c>
    </row>
    <row r="12" spans="1:93" ht="15">
      <c r="A12" s="156">
        <v>64</v>
      </c>
      <c r="B12" s="140"/>
      <c r="C12" s="140"/>
      <c r="D12" s="257" t="s">
        <v>95</v>
      </c>
      <c r="E12" s="258" t="s">
        <v>93</v>
      </c>
      <c r="F12" s="259" t="s">
        <v>17</v>
      </c>
      <c r="G12" s="259" t="s">
        <v>15</v>
      </c>
      <c r="H12" s="257" t="s">
        <v>86</v>
      </c>
      <c r="I12" s="257" t="s">
        <v>171</v>
      </c>
      <c r="J12" s="257" t="s">
        <v>83</v>
      </c>
      <c r="K12" s="257" t="s">
        <v>82</v>
      </c>
      <c r="L12" s="152">
        <v>64</v>
      </c>
      <c r="M12" s="149">
        <v>9.1999999999999975</v>
      </c>
      <c r="N12" s="149">
        <v>8.8999999999999968</v>
      </c>
      <c r="O12" s="149">
        <v>8.6999999999999975</v>
      </c>
      <c r="P12" s="149">
        <v>8.4999999999999982</v>
      </c>
      <c r="Q12" s="351">
        <v>8.2999999999999989</v>
      </c>
      <c r="R12" s="352">
        <v>8.1</v>
      </c>
      <c r="S12" s="353">
        <v>7.9</v>
      </c>
      <c r="T12" s="355">
        <v>7.7</v>
      </c>
      <c r="U12" s="149">
        <v>7.5</v>
      </c>
      <c r="V12" s="149">
        <v>7.3</v>
      </c>
      <c r="W12" s="152">
        <v>7</v>
      </c>
      <c r="X12" s="370">
        <v>1</v>
      </c>
      <c r="Y12" s="369">
        <v>1</v>
      </c>
      <c r="Z12" s="369">
        <v>0</v>
      </c>
      <c r="AA12" s="369">
        <v>0</v>
      </c>
      <c r="AB12" s="372">
        <v>0</v>
      </c>
      <c r="AC12" s="372">
        <v>2</v>
      </c>
      <c r="AD12" s="369">
        <v>3</v>
      </c>
      <c r="AE12" s="369">
        <v>3</v>
      </c>
      <c r="AF12" s="369">
        <v>5</v>
      </c>
      <c r="AG12" s="369">
        <v>6</v>
      </c>
      <c r="AH12" s="152">
        <v>7</v>
      </c>
      <c r="AI12" s="167">
        <v>75</v>
      </c>
      <c r="AJ12" s="165">
        <v>90</v>
      </c>
      <c r="AK12" s="167">
        <v>118</v>
      </c>
      <c r="AL12" s="165">
        <v>128</v>
      </c>
      <c r="AM12" s="166">
        <v>136</v>
      </c>
      <c r="AN12" s="166">
        <v>149</v>
      </c>
      <c r="AO12" s="167">
        <v>167</v>
      </c>
      <c r="AP12" s="167">
        <v>167</v>
      </c>
      <c r="AQ12" s="167">
        <v>176</v>
      </c>
      <c r="AR12" s="167">
        <v>183</v>
      </c>
      <c r="AS12" s="152">
        <v>7</v>
      </c>
      <c r="AT12" s="231">
        <v>2</v>
      </c>
      <c r="AU12" s="231">
        <v>2</v>
      </c>
      <c r="AV12" s="231">
        <v>7</v>
      </c>
      <c r="AW12" s="231">
        <v>9</v>
      </c>
      <c r="AX12" s="232">
        <v>10</v>
      </c>
      <c r="AY12" s="232">
        <v>11</v>
      </c>
      <c r="AZ12" s="231">
        <v>12</v>
      </c>
      <c r="BA12" s="231">
        <v>14</v>
      </c>
      <c r="BB12" s="231">
        <v>15</v>
      </c>
      <c r="BC12" s="231">
        <v>15</v>
      </c>
      <c r="BD12" s="152">
        <v>7</v>
      </c>
      <c r="BE12" s="174">
        <v>2</v>
      </c>
      <c r="BF12" s="171">
        <v>2</v>
      </c>
      <c r="BG12" s="173">
        <v>0</v>
      </c>
      <c r="BH12" s="171">
        <v>2</v>
      </c>
      <c r="BI12" s="172">
        <v>0</v>
      </c>
      <c r="BJ12" s="172">
        <v>1</v>
      </c>
      <c r="BK12" s="173">
        <v>3</v>
      </c>
      <c r="BL12" s="173">
        <v>3</v>
      </c>
      <c r="BM12" s="173">
        <v>3</v>
      </c>
      <c r="BN12" s="173">
        <v>3</v>
      </c>
      <c r="BO12" s="362">
        <v>64</v>
      </c>
      <c r="BP12" s="285">
        <v>7.6</v>
      </c>
      <c r="BQ12" s="285">
        <v>7.6</v>
      </c>
      <c r="BR12" s="285">
        <v>7.6</v>
      </c>
      <c r="BS12" s="285">
        <v>7.6</v>
      </c>
      <c r="BT12" s="334">
        <v>7.2</v>
      </c>
      <c r="BU12" s="334">
        <v>7</v>
      </c>
      <c r="BV12" s="334">
        <v>6.8</v>
      </c>
      <c r="BW12" s="334">
        <v>6.8</v>
      </c>
      <c r="BX12" s="334">
        <v>6.7</v>
      </c>
      <c r="BY12" s="334">
        <v>6.6</v>
      </c>
      <c r="BZ12" s="281">
        <v>64</v>
      </c>
      <c r="CA12" s="152">
        <v>64</v>
      </c>
      <c r="CB12" s="355"/>
      <c r="CC12" s="356">
        <v>11.8</v>
      </c>
      <c r="CD12" s="357">
        <v>12</v>
      </c>
      <c r="CE12" s="152">
        <v>64</v>
      </c>
      <c r="CF12" s="395">
        <v>5.5</v>
      </c>
      <c r="CG12" s="395">
        <v>5.3</v>
      </c>
      <c r="CH12" s="395">
        <v>5.0999999999999996</v>
      </c>
      <c r="CI12" s="412">
        <v>4.9000000000000004</v>
      </c>
      <c r="CJ12" s="413">
        <v>4.7</v>
      </c>
      <c r="CK12" s="412">
        <v>4.5999999999999996</v>
      </c>
      <c r="CL12" s="412">
        <v>4.5</v>
      </c>
      <c r="CM12" s="395">
        <v>4.3</v>
      </c>
      <c r="CN12" s="414">
        <v>4.3</v>
      </c>
      <c r="CO12" s="414">
        <v>4.2</v>
      </c>
    </row>
    <row r="13" spans="1:93" ht="15">
      <c r="A13" s="156">
        <v>63</v>
      </c>
      <c r="B13" s="140"/>
      <c r="C13" s="140"/>
      <c r="D13" s="257" t="s">
        <v>29</v>
      </c>
      <c r="E13" s="258" t="s">
        <v>105</v>
      </c>
      <c r="F13" s="259" t="s">
        <v>18</v>
      </c>
      <c r="G13" s="259" t="s">
        <v>88</v>
      </c>
      <c r="H13" s="257" t="s">
        <v>14</v>
      </c>
      <c r="I13" s="257" t="s">
        <v>85</v>
      </c>
      <c r="J13" s="257" t="s">
        <v>195</v>
      </c>
      <c r="K13" s="257" t="s">
        <v>202</v>
      </c>
      <c r="L13" s="152">
        <v>63</v>
      </c>
      <c r="M13" s="149">
        <v>9.2999999999999972</v>
      </c>
      <c r="N13" s="149">
        <v>8.9999999999999964</v>
      </c>
      <c r="O13" s="149">
        <v>8.7999999999999972</v>
      </c>
      <c r="P13" s="149">
        <v>8.5999999999999979</v>
      </c>
      <c r="Q13" s="351">
        <v>8.3999999999999986</v>
      </c>
      <c r="R13" s="352">
        <v>8.1999999999999993</v>
      </c>
      <c r="S13" s="353" t="s">
        <v>5</v>
      </c>
      <c r="T13" s="355">
        <v>7.8</v>
      </c>
      <c r="U13" s="149">
        <v>7.6</v>
      </c>
      <c r="V13" s="149">
        <v>7.3999999999999995</v>
      </c>
      <c r="W13" s="152">
        <v>8</v>
      </c>
      <c r="X13" s="370">
        <v>1</v>
      </c>
      <c r="Y13" s="369">
        <v>1</v>
      </c>
      <c r="Z13" s="369">
        <v>0</v>
      </c>
      <c r="AA13" s="369">
        <v>0</v>
      </c>
      <c r="AB13" s="372">
        <v>1</v>
      </c>
      <c r="AC13" s="372">
        <v>2</v>
      </c>
      <c r="AD13" s="369">
        <v>3</v>
      </c>
      <c r="AE13" s="369">
        <v>4</v>
      </c>
      <c r="AF13" s="369">
        <v>5</v>
      </c>
      <c r="AG13" s="369">
        <v>6</v>
      </c>
      <c r="AH13" s="152">
        <v>8</v>
      </c>
      <c r="AI13" s="167">
        <v>78</v>
      </c>
      <c r="AJ13" s="165">
        <v>95</v>
      </c>
      <c r="AK13" s="167">
        <v>121</v>
      </c>
      <c r="AL13" s="165">
        <v>131</v>
      </c>
      <c r="AM13" s="166">
        <v>139</v>
      </c>
      <c r="AN13" s="166">
        <v>152</v>
      </c>
      <c r="AO13" s="167">
        <v>170</v>
      </c>
      <c r="AP13" s="167">
        <v>170</v>
      </c>
      <c r="AQ13" s="167">
        <v>174</v>
      </c>
      <c r="AR13" s="167">
        <v>186</v>
      </c>
      <c r="AS13" s="152">
        <v>8</v>
      </c>
      <c r="AT13" s="231">
        <v>2</v>
      </c>
      <c r="AU13" s="231">
        <v>2</v>
      </c>
      <c r="AV13" s="231">
        <v>8</v>
      </c>
      <c r="AW13" s="231">
        <v>10</v>
      </c>
      <c r="AX13" s="232">
        <v>11</v>
      </c>
      <c r="AY13" s="232">
        <v>12</v>
      </c>
      <c r="AZ13" s="231">
        <v>13</v>
      </c>
      <c r="BA13" s="231">
        <v>15</v>
      </c>
      <c r="BB13" s="231">
        <v>16</v>
      </c>
      <c r="BC13" s="231">
        <v>16</v>
      </c>
      <c r="BD13" s="152">
        <v>8</v>
      </c>
      <c r="BE13" s="174">
        <v>2</v>
      </c>
      <c r="BF13" s="171">
        <v>2</v>
      </c>
      <c r="BG13" s="173">
        <v>1</v>
      </c>
      <c r="BH13" s="171">
        <v>3</v>
      </c>
      <c r="BI13" s="172">
        <v>1</v>
      </c>
      <c r="BJ13" s="172">
        <v>2</v>
      </c>
      <c r="BK13" s="173">
        <v>4</v>
      </c>
      <c r="BL13" s="173">
        <v>4</v>
      </c>
      <c r="BM13" s="173">
        <v>4</v>
      </c>
      <c r="BN13" s="173">
        <v>4</v>
      </c>
      <c r="BO13" s="362">
        <v>63</v>
      </c>
      <c r="BP13" s="285">
        <v>7.6</v>
      </c>
      <c r="BQ13" s="285">
        <v>7.6</v>
      </c>
      <c r="BR13" s="285">
        <v>7.6</v>
      </c>
      <c r="BS13" s="285">
        <v>7.6</v>
      </c>
      <c r="BT13" s="334">
        <v>7.2</v>
      </c>
      <c r="BU13" s="334" t="s">
        <v>5</v>
      </c>
      <c r="BV13" s="334">
        <v>6.9</v>
      </c>
      <c r="BW13" s="334">
        <v>6.8</v>
      </c>
      <c r="BX13" s="334">
        <v>6.7</v>
      </c>
      <c r="BY13" s="334">
        <v>6.6</v>
      </c>
      <c r="BZ13" s="281">
        <v>63</v>
      </c>
      <c r="CA13" s="152">
        <v>63</v>
      </c>
      <c r="CB13" s="355"/>
      <c r="CC13" s="356">
        <v>11.9</v>
      </c>
      <c r="CD13" s="357">
        <v>12.1</v>
      </c>
      <c r="CE13" s="152">
        <v>63</v>
      </c>
      <c r="CF13" s="427">
        <v>5.6</v>
      </c>
      <c r="CG13" s="427">
        <v>5.4</v>
      </c>
      <c r="CH13" s="427">
        <v>5.2</v>
      </c>
      <c r="CI13" s="412">
        <v>4.9000000000000004</v>
      </c>
      <c r="CJ13" s="413">
        <v>4.7</v>
      </c>
      <c r="CK13" s="412">
        <v>4.5999999999999996</v>
      </c>
      <c r="CL13" s="412">
        <v>4.5</v>
      </c>
      <c r="CM13" s="427">
        <v>4.4000000000000004</v>
      </c>
      <c r="CN13" s="414">
        <v>4.3</v>
      </c>
      <c r="CO13" s="414">
        <v>4.2</v>
      </c>
    </row>
    <row r="14" spans="1:93" ht="15">
      <c r="A14" s="156">
        <v>62</v>
      </c>
      <c r="B14" s="140"/>
      <c r="C14" s="140"/>
      <c r="D14" s="257" t="s">
        <v>98</v>
      </c>
      <c r="E14" s="258" t="s">
        <v>23</v>
      </c>
      <c r="F14" s="259" t="s">
        <v>19</v>
      </c>
      <c r="G14" s="259" t="s">
        <v>89</v>
      </c>
      <c r="H14" s="257" t="s">
        <v>173</v>
      </c>
      <c r="I14" s="257" t="s">
        <v>13</v>
      </c>
      <c r="J14" s="257" t="s">
        <v>171</v>
      </c>
      <c r="K14" s="257" t="s">
        <v>170</v>
      </c>
      <c r="L14" s="152">
        <v>62</v>
      </c>
      <c r="M14" s="149">
        <v>9.2999999999999972</v>
      </c>
      <c r="N14" s="149">
        <v>8.9999999999999964</v>
      </c>
      <c r="O14" s="149">
        <v>8.7999999999999972</v>
      </c>
      <c r="P14" s="149">
        <v>8.5999999999999979</v>
      </c>
      <c r="Q14" s="351">
        <v>8.3999999999999986</v>
      </c>
      <c r="R14" s="352">
        <v>8.1999999999999993</v>
      </c>
      <c r="S14" s="353">
        <v>8</v>
      </c>
      <c r="T14" s="355">
        <v>7.8</v>
      </c>
      <c r="U14" s="149">
        <v>7.6</v>
      </c>
      <c r="V14" s="149">
        <v>7.3999999999999995</v>
      </c>
      <c r="W14" s="152">
        <v>9</v>
      </c>
      <c r="X14" s="370">
        <v>2</v>
      </c>
      <c r="Y14" s="369">
        <v>2</v>
      </c>
      <c r="Z14" s="369">
        <v>0</v>
      </c>
      <c r="AA14" s="369">
        <v>0</v>
      </c>
      <c r="AB14" s="372">
        <v>1</v>
      </c>
      <c r="AC14" s="372">
        <v>2</v>
      </c>
      <c r="AD14" s="369">
        <v>3</v>
      </c>
      <c r="AE14" s="369">
        <v>4</v>
      </c>
      <c r="AF14" s="369">
        <v>5</v>
      </c>
      <c r="AG14" s="369">
        <v>7</v>
      </c>
      <c r="AH14" s="152">
        <v>9</v>
      </c>
      <c r="AI14" s="167">
        <v>81</v>
      </c>
      <c r="AJ14" s="165">
        <v>100</v>
      </c>
      <c r="AK14" s="167">
        <v>123</v>
      </c>
      <c r="AL14" s="165">
        <v>134</v>
      </c>
      <c r="AM14" s="166">
        <v>142</v>
      </c>
      <c r="AN14" s="166">
        <v>155</v>
      </c>
      <c r="AO14" s="167">
        <v>173</v>
      </c>
      <c r="AP14" s="167">
        <v>173</v>
      </c>
      <c r="AQ14" s="167">
        <v>172</v>
      </c>
      <c r="AR14" s="167">
        <v>188</v>
      </c>
      <c r="AS14" s="152">
        <v>9</v>
      </c>
      <c r="AT14" s="231">
        <v>3</v>
      </c>
      <c r="AU14" s="231">
        <v>4</v>
      </c>
      <c r="AV14" s="231">
        <v>9</v>
      </c>
      <c r="AW14" s="231">
        <v>11</v>
      </c>
      <c r="AX14" s="232">
        <v>12</v>
      </c>
      <c r="AY14" s="232">
        <v>13</v>
      </c>
      <c r="AZ14" s="231">
        <v>14</v>
      </c>
      <c r="BA14" s="231">
        <v>16</v>
      </c>
      <c r="BB14" s="231">
        <v>17</v>
      </c>
      <c r="BC14" s="231">
        <v>17</v>
      </c>
      <c r="BD14" s="152">
        <v>9</v>
      </c>
      <c r="BE14" s="174">
        <v>3</v>
      </c>
      <c r="BF14" s="171">
        <v>2</v>
      </c>
      <c r="BG14" s="173">
        <v>0</v>
      </c>
      <c r="BH14" s="171">
        <v>2</v>
      </c>
      <c r="BI14" s="172">
        <v>1</v>
      </c>
      <c r="BJ14" s="172">
        <v>2</v>
      </c>
      <c r="BK14" s="173">
        <v>4</v>
      </c>
      <c r="BL14" s="173">
        <v>4</v>
      </c>
      <c r="BM14" s="173">
        <v>4</v>
      </c>
      <c r="BN14" s="173">
        <v>4</v>
      </c>
      <c r="BO14" s="362">
        <v>62</v>
      </c>
      <c r="BP14" s="285">
        <v>7.7</v>
      </c>
      <c r="BQ14" s="285">
        <v>7.7</v>
      </c>
      <c r="BR14" s="285">
        <v>7.7</v>
      </c>
      <c r="BS14" s="285">
        <v>7.7</v>
      </c>
      <c r="BT14" s="334">
        <v>7.3</v>
      </c>
      <c r="BU14" s="334">
        <v>7.1</v>
      </c>
      <c r="BV14" s="334">
        <v>6.9</v>
      </c>
      <c r="BW14" s="334">
        <v>6.8</v>
      </c>
      <c r="BX14" s="334">
        <v>6.7</v>
      </c>
      <c r="BY14" s="334">
        <v>6.6</v>
      </c>
      <c r="BZ14" s="281">
        <v>62</v>
      </c>
      <c r="CA14" s="152">
        <v>62</v>
      </c>
      <c r="CB14" s="355"/>
      <c r="CC14" s="356">
        <v>12</v>
      </c>
      <c r="CD14" s="357">
        <v>12.2</v>
      </c>
      <c r="CE14" s="152">
        <v>62</v>
      </c>
      <c r="CF14" s="395">
        <v>5.6</v>
      </c>
      <c r="CG14" s="395">
        <v>5.4</v>
      </c>
      <c r="CH14" s="395">
        <v>5.2</v>
      </c>
      <c r="CI14" s="412">
        <v>5</v>
      </c>
      <c r="CJ14" s="413">
        <v>4.7</v>
      </c>
      <c r="CK14" s="412">
        <v>4.5999999999999996</v>
      </c>
      <c r="CL14" s="412">
        <v>4.5</v>
      </c>
      <c r="CM14" s="427">
        <v>4.4000000000000004</v>
      </c>
      <c r="CN14" s="414">
        <v>4.3</v>
      </c>
      <c r="CO14" s="414">
        <v>4.2</v>
      </c>
    </row>
    <row r="15" spans="1:93" ht="15.75" thickBot="1">
      <c r="A15" s="157">
        <v>61</v>
      </c>
      <c r="B15" s="183"/>
      <c r="C15" s="183"/>
      <c r="D15" s="260" t="s">
        <v>33</v>
      </c>
      <c r="E15" s="261" t="s">
        <v>106</v>
      </c>
      <c r="F15" s="262" t="s">
        <v>20</v>
      </c>
      <c r="G15" s="262" t="s">
        <v>17</v>
      </c>
      <c r="H15" s="260" t="s">
        <v>140</v>
      </c>
      <c r="I15" s="260" t="s">
        <v>185</v>
      </c>
      <c r="J15" s="260" t="s">
        <v>85</v>
      </c>
      <c r="K15" s="260" t="s">
        <v>84</v>
      </c>
      <c r="L15" s="153">
        <v>61</v>
      </c>
      <c r="M15" s="184">
        <v>9.3999999999999986</v>
      </c>
      <c r="N15" s="184">
        <v>9.0999999999999979</v>
      </c>
      <c r="O15" s="184">
        <v>8.8999999999999986</v>
      </c>
      <c r="P15" s="184">
        <v>8.6999999999999993</v>
      </c>
      <c r="Q15" s="351">
        <v>8.5</v>
      </c>
      <c r="R15" s="352">
        <v>8.3000000000000007</v>
      </c>
      <c r="S15" s="353" t="s">
        <v>5</v>
      </c>
      <c r="T15" s="355">
        <v>7.9</v>
      </c>
      <c r="U15" s="184">
        <v>7.7</v>
      </c>
      <c r="V15" s="184">
        <v>7.5</v>
      </c>
      <c r="W15" s="153">
        <v>10</v>
      </c>
      <c r="X15" s="370">
        <v>2</v>
      </c>
      <c r="Y15" s="369">
        <v>2</v>
      </c>
      <c r="Z15" s="369">
        <v>0</v>
      </c>
      <c r="AA15" s="369">
        <v>1</v>
      </c>
      <c r="AB15" s="372">
        <v>1</v>
      </c>
      <c r="AC15" s="372">
        <v>3</v>
      </c>
      <c r="AD15" s="369">
        <v>4</v>
      </c>
      <c r="AE15" s="369">
        <v>4</v>
      </c>
      <c r="AF15" s="369">
        <v>6</v>
      </c>
      <c r="AG15" s="369">
        <v>7</v>
      </c>
      <c r="AH15" s="153">
        <v>10</v>
      </c>
      <c r="AI15" s="167">
        <v>84</v>
      </c>
      <c r="AJ15" s="165">
        <v>101</v>
      </c>
      <c r="AK15" s="167">
        <v>125</v>
      </c>
      <c r="AL15" s="165">
        <v>137</v>
      </c>
      <c r="AM15" s="166">
        <v>145</v>
      </c>
      <c r="AN15" s="166">
        <v>158</v>
      </c>
      <c r="AO15" s="167">
        <v>176</v>
      </c>
      <c r="AP15" s="167">
        <v>176</v>
      </c>
      <c r="AQ15" s="167">
        <v>175</v>
      </c>
      <c r="AR15" s="167">
        <v>190</v>
      </c>
      <c r="AS15" s="153">
        <v>10</v>
      </c>
      <c r="AT15" s="231">
        <v>3</v>
      </c>
      <c r="AU15" s="231">
        <v>4</v>
      </c>
      <c r="AV15" s="231">
        <v>10</v>
      </c>
      <c r="AW15" s="231">
        <v>13</v>
      </c>
      <c r="AX15" s="232">
        <v>14</v>
      </c>
      <c r="AY15" s="232">
        <v>15</v>
      </c>
      <c r="AZ15" s="231">
        <v>16</v>
      </c>
      <c r="BA15" s="231">
        <v>18</v>
      </c>
      <c r="BB15" s="231">
        <v>19</v>
      </c>
      <c r="BC15" s="231">
        <v>19</v>
      </c>
      <c r="BD15" s="153">
        <v>10</v>
      </c>
      <c r="BE15" s="174">
        <v>3</v>
      </c>
      <c r="BF15" s="171">
        <v>2</v>
      </c>
      <c r="BG15" s="173">
        <v>2</v>
      </c>
      <c r="BH15" s="171">
        <v>4</v>
      </c>
      <c r="BI15" s="172">
        <v>2</v>
      </c>
      <c r="BJ15" s="172">
        <v>3</v>
      </c>
      <c r="BK15" s="173">
        <v>5</v>
      </c>
      <c r="BL15" s="173">
        <v>5</v>
      </c>
      <c r="BM15" s="173">
        <v>5</v>
      </c>
      <c r="BN15" s="173">
        <v>5</v>
      </c>
      <c r="BO15" s="364">
        <v>61</v>
      </c>
      <c r="BP15" s="285">
        <v>7.7</v>
      </c>
      <c r="BQ15" s="285">
        <v>7.7</v>
      </c>
      <c r="BR15" s="285">
        <v>7.7</v>
      </c>
      <c r="BS15" s="285">
        <v>7.7</v>
      </c>
      <c r="BT15" s="334">
        <v>7.3</v>
      </c>
      <c r="BU15" s="334" t="s">
        <v>5</v>
      </c>
      <c r="BV15" s="334">
        <v>7</v>
      </c>
      <c r="BW15" s="334">
        <v>6.9</v>
      </c>
      <c r="BX15" s="334">
        <v>6.8</v>
      </c>
      <c r="BY15" s="334">
        <v>6.7</v>
      </c>
      <c r="BZ15" s="282">
        <v>61</v>
      </c>
      <c r="CA15" s="153">
        <v>61</v>
      </c>
      <c r="CB15" s="355"/>
      <c r="CC15" s="356">
        <v>12.1</v>
      </c>
      <c r="CD15" s="357">
        <v>12.3</v>
      </c>
      <c r="CE15" s="153">
        <v>61</v>
      </c>
      <c r="CF15" s="427">
        <v>5.7</v>
      </c>
      <c r="CG15" s="427">
        <v>5.5</v>
      </c>
      <c r="CH15" s="427">
        <v>5.3</v>
      </c>
      <c r="CI15" s="412">
        <v>5</v>
      </c>
      <c r="CJ15" s="413">
        <v>4.8</v>
      </c>
      <c r="CK15" s="412">
        <v>4.7</v>
      </c>
      <c r="CL15" s="412">
        <v>4.5999999999999996</v>
      </c>
      <c r="CM15" s="395">
        <v>4.4000000000000004</v>
      </c>
      <c r="CN15" s="414">
        <v>4.4000000000000004</v>
      </c>
      <c r="CO15" s="414">
        <v>4.3</v>
      </c>
    </row>
    <row r="16" spans="1:93" ht="15">
      <c r="A16" s="155">
        <v>60</v>
      </c>
      <c r="B16" s="181"/>
      <c r="C16" s="181"/>
      <c r="D16" s="263" t="s">
        <v>36</v>
      </c>
      <c r="E16" s="264" t="s">
        <v>26</v>
      </c>
      <c r="F16" s="265" t="s">
        <v>21</v>
      </c>
      <c r="G16" s="265" t="s">
        <v>90</v>
      </c>
      <c r="H16" s="263" t="s">
        <v>16</v>
      </c>
      <c r="I16" s="263" t="s">
        <v>87</v>
      </c>
      <c r="J16" s="263" t="s">
        <v>13</v>
      </c>
      <c r="K16" s="263" t="s">
        <v>12</v>
      </c>
      <c r="L16" s="151">
        <v>60</v>
      </c>
      <c r="M16" s="182">
        <v>9.3999999999999986</v>
      </c>
      <c r="N16" s="182">
        <v>9.0999999999999979</v>
      </c>
      <c r="O16" s="182">
        <v>8.8999999999999986</v>
      </c>
      <c r="P16" s="182">
        <v>8.6999999999999993</v>
      </c>
      <c r="Q16" s="351">
        <v>8.5</v>
      </c>
      <c r="R16" s="352">
        <v>8.3000000000000007</v>
      </c>
      <c r="S16" s="353">
        <v>8.1</v>
      </c>
      <c r="T16" s="355">
        <v>7.9</v>
      </c>
      <c r="U16" s="182">
        <v>7.7</v>
      </c>
      <c r="V16" s="182">
        <v>7.5</v>
      </c>
      <c r="W16" s="151">
        <v>11</v>
      </c>
      <c r="X16" s="370">
        <v>2</v>
      </c>
      <c r="Y16" s="369">
        <v>2</v>
      </c>
      <c r="Z16" s="369">
        <v>0</v>
      </c>
      <c r="AA16" s="369">
        <v>1</v>
      </c>
      <c r="AB16" s="372">
        <v>2</v>
      </c>
      <c r="AC16" s="372">
        <v>3</v>
      </c>
      <c r="AD16" s="369">
        <v>4</v>
      </c>
      <c r="AE16" s="369">
        <v>5</v>
      </c>
      <c r="AF16" s="369">
        <v>6</v>
      </c>
      <c r="AG16" s="369">
        <v>7</v>
      </c>
      <c r="AH16" s="151">
        <v>11</v>
      </c>
      <c r="AI16" s="167">
        <v>87</v>
      </c>
      <c r="AJ16" s="165">
        <v>102</v>
      </c>
      <c r="AK16" s="167">
        <v>127</v>
      </c>
      <c r="AL16" s="165">
        <v>140</v>
      </c>
      <c r="AM16" s="166">
        <v>148</v>
      </c>
      <c r="AN16" s="166">
        <v>161</v>
      </c>
      <c r="AO16" s="167">
        <v>179</v>
      </c>
      <c r="AP16" s="167">
        <v>179</v>
      </c>
      <c r="AQ16" s="167">
        <v>178</v>
      </c>
      <c r="AR16" s="167">
        <v>192</v>
      </c>
      <c r="AS16" s="151">
        <v>11</v>
      </c>
      <c r="AT16" s="231">
        <v>3</v>
      </c>
      <c r="AU16" s="231">
        <v>3</v>
      </c>
      <c r="AV16" s="231">
        <v>10</v>
      </c>
      <c r="AW16" s="231">
        <v>12</v>
      </c>
      <c r="AX16" s="232">
        <v>13</v>
      </c>
      <c r="AY16" s="232">
        <v>14</v>
      </c>
      <c r="AZ16" s="231">
        <v>15</v>
      </c>
      <c r="BA16" s="231">
        <v>17</v>
      </c>
      <c r="BB16" s="231">
        <v>18</v>
      </c>
      <c r="BC16" s="231">
        <v>18</v>
      </c>
      <c r="BD16" s="151">
        <v>11</v>
      </c>
      <c r="BE16" s="174">
        <v>3</v>
      </c>
      <c r="BF16" s="171">
        <v>3</v>
      </c>
      <c r="BG16" s="173">
        <v>1</v>
      </c>
      <c r="BH16" s="171">
        <v>3</v>
      </c>
      <c r="BI16" s="172">
        <v>2</v>
      </c>
      <c r="BJ16" s="172">
        <v>3</v>
      </c>
      <c r="BK16" s="173">
        <v>5</v>
      </c>
      <c r="BL16" s="173">
        <v>5</v>
      </c>
      <c r="BM16" s="173">
        <v>5</v>
      </c>
      <c r="BN16" s="173">
        <v>5</v>
      </c>
      <c r="BO16" s="363">
        <v>60</v>
      </c>
      <c r="BP16" s="285">
        <v>7.8</v>
      </c>
      <c r="BQ16" s="285">
        <v>7.8</v>
      </c>
      <c r="BR16" s="285">
        <v>7.8</v>
      </c>
      <c r="BS16" s="285">
        <v>7.8</v>
      </c>
      <c r="BT16" s="334">
        <v>7.4</v>
      </c>
      <c r="BU16" s="334">
        <v>7.2</v>
      </c>
      <c r="BV16" s="334">
        <v>7</v>
      </c>
      <c r="BW16" s="334">
        <v>6.9</v>
      </c>
      <c r="BX16" s="334">
        <v>6.8</v>
      </c>
      <c r="BY16" s="334">
        <v>6.7</v>
      </c>
      <c r="BZ16" s="280">
        <v>60</v>
      </c>
      <c r="CA16" s="151">
        <v>60</v>
      </c>
      <c r="CB16" s="355"/>
      <c r="CC16" s="356">
        <v>12.2</v>
      </c>
      <c r="CD16" s="357">
        <v>12.4</v>
      </c>
      <c r="CE16" s="151">
        <v>60</v>
      </c>
      <c r="CF16" s="427">
        <v>5.7</v>
      </c>
      <c r="CG16" s="427">
        <v>5.5</v>
      </c>
      <c r="CH16" s="427">
        <v>5.3</v>
      </c>
      <c r="CI16" s="412">
        <v>5</v>
      </c>
      <c r="CJ16" s="413">
        <v>4.8</v>
      </c>
      <c r="CK16" s="412">
        <v>4.7</v>
      </c>
      <c r="CL16" s="412">
        <v>4.5999999999999996</v>
      </c>
      <c r="CM16" s="427">
        <v>4.5</v>
      </c>
      <c r="CN16" s="414">
        <v>4.4000000000000004</v>
      </c>
      <c r="CO16" s="414">
        <v>4.3</v>
      </c>
    </row>
    <row r="17" spans="1:93" ht="15">
      <c r="A17" s="156">
        <v>59</v>
      </c>
      <c r="B17" s="140"/>
      <c r="C17" s="140"/>
      <c r="D17" s="257" t="s">
        <v>38</v>
      </c>
      <c r="E17" s="258" t="s">
        <v>95</v>
      </c>
      <c r="F17" s="259" t="s">
        <v>22</v>
      </c>
      <c r="G17" s="259" t="s">
        <v>91</v>
      </c>
      <c r="H17" s="257" t="s">
        <v>174</v>
      </c>
      <c r="I17" s="257" t="s">
        <v>15</v>
      </c>
      <c r="J17" s="257" t="s">
        <v>185</v>
      </c>
      <c r="K17" s="257" t="s">
        <v>172</v>
      </c>
      <c r="L17" s="152">
        <v>59</v>
      </c>
      <c r="M17" s="149">
        <v>9.4999999999999982</v>
      </c>
      <c r="N17" s="149">
        <v>9.1999999999999975</v>
      </c>
      <c r="O17" s="149">
        <v>8.9999999999999982</v>
      </c>
      <c r="P17" s="149">
        <v>8.7999999999999989</v>
      </c>
      <c r="Q17" s="351">
        <v>8.6</v>
      </c>
      <c r="R17" s="352">
        <v>8.4</v>
      </c>
      <c r="S17" s="353" t="s">
        <v>5</v>
      </c>
      <c r="T17" s="355">
        <v>8</v>
      </c>
      <c r="U17" s="149">
        <v>7.8</v>
      </c>
      <c r="V17" s="149">
        <v>7.6</v>
      </c>
      <c r="W17" s="152">
        <v>12</v>
      </c>
      <c r="X17" s="370">
        <v>2</v>
      </c>
      <c r="Y17" s="369">
        <v>2</v>
      </c>
      <c r="Z17" s="369">
        <v>1</v>
      </c>
      <c r="AA17" s="369">
        <v>1</v>
      </c>
      <c r="AB17" s="372">
        <v>2</v>
      </c>
      <c r="AC17" s="372">
        <v>3</v>
      </c>
      <c r="AD17" s="369">
        <v>4</v>
      </c>
      <c r="AE17" s="369">
        <v>5</v>
      </c>
      <c r="AF17" s="369">
        <v>6</v>
      </c>
      <c r="AG17" s="369">
        <v>8</v>
      </c>
      <c r="AH17" s="152">
        <v>12</v>
      </c>
      <c r="AI17" s="167">
        <v>90</v>
      </c>
      <c r="AJ17" s="165">
        <v>105</v>
      </c>
      <c r="AK17" s="167">
        <v>129</v>
      </c>
      <c r="AL17" s="165">
        <v>143</v>
      </c>
      <c r="AM17" s="166">
        <v>151</v>
      </c>
      <c r="AN17" s="166">
        <v>164</v>
      </c>
      <c r="AO17" s="167">
        <v>182</v>
      </c>
      <c r="AP17" s="167">
        <v>182</v>
      </c>
      <c r="AQ17" s="167">
        <v>181</v>
      </c>
      <c r="AR17" s="167">
        <v>194</v>
      </c>
      <c r="AS17" s="152">
        <v>12</v>
      </c>
      <c r="AT17" s="231">
        <v>4</v>
      </c>
      <c r="AU17" s="231">
        <v>6</v>
      </c>
      <c r="AV17" s="231">
        <v>11</v>
      </c>
      <c r="AW17" s="231">
        <v>14</v>
      </c>
      <c r="AX17" s="232">
        <v>15</v>
      </c>
      <c r="AY17" s="232">
        <v>17</v>
      </c>
      <c r="AZ17" s="231">
        <v>18</v>
      </c>
      <c r="BA17" s="231">
        <v>20</v>
      </c>
      <c r="BB17" s="231">
        <v>21</v>
      </c>
      <c r="BC17" s="231">
        <v>21</v>
      </c>
      <c r="BD17" s="152">
        <v>12</v>
      </c>
      <c r="BE17" s="174">
        <v>3</v>
      </c>
      <c r="BF17" s="171">
        <v>3</v>
      </c>
      <c r="BG17" s="173">
        <v>2</v>
      </c>
      <c r="BH17" s="171">
        <v>5</v>
      </c>
      <c r="BI17" s="172">
        <v>3</v>
      </c>
      <c r="BJ17" s="172">
        <v>4</v>
      </c>
      <c r="BK17" s="173">
        <v>6</v>
      </c>
      <c r="BL17" s="173">
        <v>6</v>
      </c>
      <c r="BM17" s="173">
        <v>6</v>
      </c>
      <c r="BN17" s="173">
        <v>6</v>
      </c>
      <c r="BO17" s="362">
        <v>59</v>
      </c>
      <c r="BP17" s="285">
        <v>7.8</v>
      </c>
      <c r="BQ17" s="285">
        <v>7.8</v>
      </c>
      <c r="BR17" s="285">
        <v>7.8</v>
      </c>
      <c r="BS17" s="285">
        <v>7.8</v>
      </c>
      <c r="BT17" s="334">
        <v>7.4</v>
      </c>
      <c r="BU17" s="334" t="s">
        <v>5</v>
      </c>
      <c r="BV17" s="334">
        <v>7</v>
      </c>
      <c r="BW17" s="334">
        <v>6.9</v>
      </c>
      <c r="BX17" s="334">
        <v>6.8</v>
      </c>
      <c r="BY17" s="334">
        <v>6.7</v>
      </c>
      <c r="BZ17" s="281">
        <v>59</v>
      </c>
      <c r="CA17" s="152">
        <v>59</v>
      </c>
      <c r="CB17" s="355"/>
      <c r="CC17" s="356">
        <v>12.3</v>
      </c>
      <c r="CD17" s="357">
        <v>12.5</v>
      </c>
      <c r="CE17" s="152">
        <v>59</v>
      </c>
      <c r="CF17" s="395">
        <v>5.7</v>
      </c>
      <c r="CG17" s="395">
        <v>5.5</v>
      </c>
      <c r="CH17" s="395">
        <v>5.3</v>
      </c>
      <c r="CI17" s="412">
        <v>5.0999999999999996</v>
      </c>
      <c r="CJ17" s="413">
        <v>4.8</v>
      </c>
      <c r="CK17" s="412">
        <v>4.7</v>
      </c>
      <c r="CL17" s="412">
        <v>4.5999999999999996</v>
      </c>
      <c r="CM17" s="427">
        <v>4.5</v>
      </c>
      <c r="CN17" s="414">
        <v>4.4000000000000004</v>
      </c>
      <c r="CO17" s="414">
        <v>4.3</v>
      </c>
    </row>
    <row r="18" spans="1:93" ht="15">
      <c r="A18" s="156">
        <v>58</v>
      </c>
      <c r="B18" s="140"/>
      <c r="C18" s="140"/>
      <c r="D18" s="257" t="s">
        <v>107</v>
      </c>
      <c r="E18" s="258" t="s">
        <v>29</v>
      </c>
      <c r="F18" s="259" t="s">
        <v>23</v>
      </c>
      <c r="G18" s="259" t="s">
        <v>19</v>
      </c>
      <c r="H18" s="257" t="s">
        <v>141</v>
      </c>
      <c r="I18" s="257" t="s">
        <v>88</v>
      </c>
      <c r="J18" s="257" t="s">
        <v>87</v>
      </c>
      <c r="K18" s="257" t="s">
        <v>86</v>
      </c>
      <c r="L18" s="152">
        <v>58</v>
      </c>
      <c r="M18" s="149">
        <v>9.4999999999999982</v>
      </c>
      <c r="N18" s="149">
        <v>9.1999999999999975</v>
      </c>
      <c r="O18" s="149">
        <v>8.9999999999999982</v>
      </c>
      <c r="P18" s="149">
        <v>8.7999999999999989</v>
      </c>
      <c r="Q18" s="351">
        <v>8.6</v>
      </c>
      <c r="R18" s="352">
        <v>8.4</v>
      </c>
      <c r="S18" s="353">
        <v>8.1999999999999993</v>
      </c>
      <c r="T18" s="355">
        <v>8</v>
      </c>
      <c r="U18" s="149">
        <v>7.8</v>
      </c>
      <c r="V18" s="149">
        <v>7.6</v>
      </c>
      <c r="W18" s="152">
        <v>13</v>
      </c>
      <c r="X18" s="370">
        <v>2</v>
      </c>
      <c r="Y18" s="369">
        <v>2</v>
      </c>
      <c r="Z18" s="369">
        <v>1</v>
      </c>
      <c r="AA18" s="369">
        <v>1</v>
      </c>
      <c r="AB18" s="372">
        <v>2</v>
      </c>
      <c r="AC18" s="372">
        <v>4</v>
      </c>
      <c r="AD18" s="369">
        <v>5</v>
      </c>
      <c r="AE18" s="369">
        <v>5</v>
      </c>
      <c r="AF18" s="369">
        <v>7</v>
      </c>
      <c r="AG18" s="369">
        <v>8</v>
      </c>
      <c r="AH18" s="152">
        <v>13</v>
      </c>
      <c r="AI18" s="167">
        <v>93</v>
      </c>
      <c r="AJ18" s="165">
        <v>108</v>
      </c>
      <c r="AK18" s="167">
        <v>131</v>
      </c>
      <c r="AL18" s="165">
        <v>146</v>
      </c>
      <c r="AM18" s="166">
        <v>154</v>
      </c>
      <c r="AN18" s="166">
        <v>167</v>
      </c>
      <c r="AO18" s="167">
        <v>185</v>
      </c>
      <c r="AP18" s="167">
        <v>185</v>
      </c>
      <c r="AQ18" s="167">
        <v>184</v>
      </c>
      <c r="AR18" s="167">
        <v>196</v>
      </c>
      <c r="AS18" s="152">
        <v>13</v>
      </c>
      <c r="AT18" s="231">
        <v>4</v>
      </c>
      <c r="AU18" s="231">
        <v>5</v>
      </c>
      <c r="AV18" s="231">
        <v>11</v>
      </c>
      <c r="AW18" s="231">
        <v>13</v>
      </c>
      <c r="AX18" s="232">
        <v>15</v>
      </c>
      <c r="AY18" s="232">
        <v>16</v>
      </c>
      <c r="AZ18" s="231">
        <v>17</v>
      </c>
      <c r="BA18" s="231">
        <v>19</v>
      </c>
      <c r="BB18" s="231">
        <v>20</v>
      </c>
      <c r="BC18" s="231">
        <v>20</v>
      </c>
      <c r="BD18" s="152">
        <v>13</v>
      </c>
      <c r="BE18" s="174">
        <v>4</v>
      </c>
      <c r="BF18" s="171">
        <v>3</v>
      </c>
      <c r="BG18" s="173">
        <v>2</v>
      </c>
      <c r="BH18" s="171">
        <v>4</v>
      </c>
      <c r="BI18" s="172">
        <v>3</v>
      </c>
      <c r="BJ18" s="172">
        <v>4</v>
      </c>
      <c r="BK18" s="173">
        <v>6</v>
      </c>
      <c r="BL18" s="173">
        <v>6</v>
      </c>
      <c r="BM18" s="173">
        <v>6</v>
      </c>
      <c r="BN18" s="173">
        <v>6</v>
      </c>
      <c r="BO18" s="362">
        <v>58</v>
      </c>
      <c r="BP18" s="285">
        <v>7.9</v>
      </c>
      <c r="BQ18" s="285">
        <v>7.9</v>
      </c>
      <c r="BR18" s="285">
        <v>7.9</v>
      </c>
      <c r="BS18" s="285">
        <v>7.9</v>
      </c>
      <c r="BT18" s="334">
        <v>7.5</v>
      </c>
      <c r="BU18" s="334">
        <v>7.3</v>
      </c>
      <c r="BV18" s="334">
        <v>7.1</v>
      </c>
      <c r="BW18" s="334">
        <v>7</v>
      </c>
      <c r="BX18" s="334">
        <v>6.9</v>
      </c>
      <c r="BY18" s="334">
        <v>6.8</v>
      </c>
      <c r="BZ18" s="281">
        <v>58</v>
      </c>
      <c r="CA18" s="152">
        <v>58</v>
      </c>
      <c r="CB18" s="355"/>
      <c r="CC18" s="356">
        <v>12.4</v>
      </c>
      <c r="CD18" s="357">
        <v>12.6</v>
      </c>
      <c r="CE18" s="152">
        <v>58</v>
      </c>
      <c r="CF18" s="427">
        <v>5.8</v>
      </c>
      <c r="CG18" s="427">
        <v>5.6</v>
      </c>
      <c r="CH18" s="427">
        <v>5.4</v>
      </c>
      <c r="CI18" s="412">
        <v>5.0999999999999996</v>
      </c>
      <c r="CJ18" s="413">
        <v>4.9000000000000004</v>
      </c>
      <c r="CK18" s="412">
        <v>4.7</v>
      </c>
      <c r="CL18" s="412">
        <v>4.5999999999999996</v>
      </c>
      <c r="CM18" s="395">
        <v>4.5</v>
      </c>
      <c r="CN18" s="414">
        <v>4.4000000000000004</v>
      </c>
      <c r="CO18" s="414">
        <v>4.3</v>
      </c>
    </row>
    <row r="19" spans="1:93" ht="15">
      <c r="A19" s="156">
        <v>57</v>
      </c>
      <c r="B19" s="140"/>
      <c r="C19" s="140"/>
      <c r="D19" s="257" t="s">
        <v>41</v>
      </c>
      <c r="E19" s="258" t="s">
        <v>98</v>
      </c>
      <c r="F19" s="259" t="s">
        <v>24</v>
      </c>
      <c r="G19" s="259" t="s">
        <v>92</v>
      </c>
      <c r="H19" s="257" t="s">
        <v>18</v>
      </c>
      <c r="I19" s="257" t="s">
        <v>89</v>
      </c>
      <c r="J19" s="257" t="s">
        <v>15</v>
      </c>
      <c r="K19" s="257" t="s">
        <v>185</v>
      </c>
      <c r="L19" s="152">
        <v>57</v>
      </c>
      <c r="M19" s="149">
        <v>9.5999999999999979</v>
      </c>
      <c r="N19" s="149">
        <v>9.2999999999999972</v>
      </c>
      <c r="O19" s="149">
        <v>9.0999999999999979</v>
      </c>
      <c r="P19" s="149">
        <v>8.8999999999999986</v>
      </c>
      <c r="Q19" s="351">
        <v>8.6999999999999993</v>
      </c>
      <c r="R19" s="352">
        <v>8.5</v>
      </c>
      <c r="S19" s="353" t="s">
        <v>5</v>
      </c>
      <c r="T19" s="355">
        <v>8.1</v>
      </c>
      <c r="U19" s="149">
        <v>7.8999999999999995</v>
      </c>
      <c r="V19" s="149">
        <v>7.6999999999999993</v>
      </c>
      <c r="W19" s="152">
        <v>14</v>
      </c>
      <c r="X19" s="370">
        <v>2</v>
      </c>
      <c r="Y19" s="369">
        <v>3</v>
      </c>
      <c r="Z19" s="369">
        <v>1</v>
      </c>
      <c r="AA19" s="369">
        <v>2</v>
      </c>
      <c r="AB19" s="372">
        <v>3</v>
      </c>
      <c r="AC19" s="372">
        <v>4</v>
      </c>
      <c r="AD19" s="369">
        <v>5</v>
      </c>
      <c r="AE19" s="369">
        <v>6</v>
      </c>
      <c r="AF19" s="369">
        <v>7</v>
      </c>
      <c r="AG19" s="369">
        <v>8</v>
      </c>
      <c r="AH19" s="152">
        <v>14</v>
      </c>
      <c r="AI19" s="167">
        <v>96</v>
      </c>
      <c r="AJ19" s="165">
        <v>111</v>
      </c>
      <c r="AK19" s="167">
        <v>133</v>
      </c>
      <c r="AL19" s="165">
        <v>148</v>
      </c>
      <c r="AM19" s="166">
        <v>157</v>
      </c>
      <c r="AN19" s="166">
        <v>170</v>
      </c>
      <c r="AO19" s="167">
        <v>187</v>
      </c>
      <c r="AP19" s="167">
        <v>187</v>
      </c>
      <c r="AQ19" s="167">
        <v>187</v>
      </c>
      <c r="AR19" s="167">
        <v>198</v>
      </c>
      <c r="AS19" s="152">
        <v>14</v>
      </c>
      <c r="AT19" s="231">
        <v>4</v>
      </c>
      <c r="AU19" s="231">
        <v>5</v>
      </c>
      <c r="AV19" s="231">
        <v>12</v>
      </c>
      <c r="AW19" s="231">
        <v>15</v>
      </c>
      <c r="AX19" s="232">
        <v>16</v>
      </c>
      <c r="AY19" s="232">
        <v>19</v>
      </c>
      <c r="AZ19" s="231">
        <v>20</v>
      </c>
      <c r="BA19" s="231">
        <v>22</v>
      </c>
      <c r="BB19" s="231">
        <v>23</v>
      </c>
      <c r="BC19" s="231">
        <v>23</v>
      </c>
      <c r="BD19" s="152">
        <v>14</v>
      </c>
      <c r="BE19" s="174">
        <v>4</v>
      </c>
      <c r="BF19" s="171">
        <v>3</v>
      </c>
      <c r="BG19" s="173">
        <v>3</v>
      </c>
      <c r="BH19" s="171">
        <v>6</v>
      </c>
      <c r="BI19" s="172">
        <v>4</v>
      </c>
      <c r="BJ19" s="172">
        <v>5</v>
      </c>
      <c r="BK19" s="173">
        <v>7</v>
      </c>
      <c r="BL19" s="173">
        <v>7</v>
      </c>
      <c r="BM19" s="173">
        <v>7</v>
      </c>
      <c r="BN19" s="173">
        <v>7</v>
      </c>
      <c r="BO19" s="362">
        <v>57</v>
      </c>
      <c r="BP19" s="285">
        <v>7.9</v>
      </c>
      <c r="BQ19" s="285">
        <v>7.9</v>
      </c>
      <c r="BR19" s="285">
        <v>7.9</v>
      </c>
      <c r="BS19" s="285">
        <v>7.9</v>
      </c>
      <c r="BT19" s="334">
        <v>7.5</v>
      </c>
      <c r="BU19" s="334">
        <v>7.3</v>
      </c>
      <c r="BV19" s="334">
        <v>7.1</v>
      </c>
      <c r="BW19" s="334">
        <v>7</v>
      </c>
      <c r="BX19" s="334">
        <v>6.9</v>
      </c>
      <c r="BY19" s="334">
        <v>6.8</v>
      </c>
      <c r="BZ19" s="281">
        <v>57</v>
      </c>
      <c r="CA19" s="152">
        <v>57</v>
      </c>
      <c r="CB19" s="355"/>
      <c r="CC19" s="356">
        <v>12.5</v>
      </c>
      <c r="CD19" s="357">
        <v>12.7</v>
      </c>
      <c r="CE19" s="152">
        <v>57</v>
      </c>
      <c r="CF19" s="427">
        <v>5.8</v>
      </c>
      <c r="CG19" s="427">
        <v>5.6</v>
      </c>
      <c r="CH19" s="427">
        <v>5.4</v>
      </c>
      <c r="CI19" s="412">
        <v>5.0999999999999996</v>
      </c>
      <c r="CJ19" s="413">
        <v>4.9000000000000004</v>
      </c>
      <c r="CK19" s="412">
        <v>4.8</v>
      </c>
      <c r="CL19" s="412">
        <v>4.7</v>
      </c>
      <c r="CM19" s="427">
        <v>4.5999999999999996</v>
      </c>
      <c r="CN19" s="415">
        <v>4.5</v>
      </c>
      <c r="CO19" s="415">
        <v>4.4000000000000004</v>
      </c>
    </row>
    <row r="20" spans="1:93" ht="15">
      <c r="A20" s="156">
        <v>56</v>
      </c>
      <c r="B20" s="140"/>
      <c r="C20" s="140"/>
      <c r="D20" s="257" t="s">
        <v>108</v>
      </c>
      <c r="E20" s="258" t="s">
        <v>33</v>
      </c>
      <c r="F20" s="259" t="s">
        <v>25</v>
      </c>
      <c r="G20" s="259" t="s">
        <v>93</v>
      </c>
      <c r="H20" s="257" t="s">
        <v>196</v>
      </c>
      <c r="I20" s="257" t="s">
        <v>17</v>
      </c>
      <c r="J20" s="257" t="s">
        <v>88</v>
      </c>
      <c r="K20" s="257" t="s">
        <v>14</v>
      </c>
      <c r="L20" s="152">
        <v>56</v>
      </c>
      <c r="M20" s="149">
        <v>9.5999999999999979</v>
      </c>
      <c r="N20" s="149">
        <v>9.2999999999999972</v>
      </c>
      <c r="O20" s="149">
        <v>9.0999999999999979</v>
      </c>
      <c r="P20" s="149">
        <v>8.8999999999999986</v>
      </c>
      <c r="Q20" s="351">
        <v>8.6999999999999993</v>
      </c>
      <c r="R20" s="352">
        <v>8.5</v>
      </c>
      <c r="S20" s="353">
        <v>8.3000000000000007</v>
      </c>
      <c r="T20" s="355">
        <v>8.1</v>
      </c>
      <c r="U20" s="149">
        <v>7.8999999999999995</v>
      </c>
      <c r="V20" s="149">
        <v>7.6999999999999993</v>
      </c>
      <c r="W20" s="152">
        <v>15</v>
      </c>
      <c r="X20" s="370">
        <v>3</v>
      </c>
      <c r="Y20" s="369">
        <v>3</v>
      </c>
      <c r="Z20" s="369">
        <v>1</v>
      </c>
      <c r="AA20" s="369">
        <v>2</v>
      </c>
      <c r="AB20" s="372">
        <v>3</v>
      </c>
      <c r="AC20" s="372">
        <v>4</v>
      </c>
      <c r="AD20" s="369">
        <v>5</v>
      </c>
      <c r="AE20" s="369">
        <v>6</v>
      </c>
      <c r="AF20" s="369">
        <v>7</v>
      </c>
      <c r="AG20" s="369">
        <v>9</v>
      </c>
      <c r="AH20" s="152">
        <v>15</v>
      </c>
      <c r="AI20" s="167">
        <v>99</v>
      </c>
      <c r="AJ20" s="165">
        <v>114</v>
      </c>
      <c r="AK20" s="167">
        <v>135</v>
      </c>
      <c r="AL20" s="165">
        <v>150</v>
      </c>
      <c r="AM20" s="166">
        <v>160</v>
      </c>
      <c r="AN20" s="166">
        <v>173</v>
      </c>
      <c r="AO20" s="167">
        <v>189</v>
      </c>
      <c r="AP20" s="167">
        <v>189</v>
      </c>
      <c r="AQ20" s="167">
        <v>190</v>
      </c>
      <c r="AR20" s="167">
        <v>200</v>
      </c>
      <c r="AS20" s="152">
        <v>15</v>
      </c>
      <c r="AT20" s="231">
        <v>5</v>
      </c>
      <c r="AU20" s="231">
        <v>7</v>
      </c>
      <c r="AV20" s="231">
        <v>12</v>
      </c>
      <c r="AW20" s="231">
        <v>14</v>
      </c>
      <c r="AX20" s="232">
        <v>16</v>
      </c>
      <c r="AY20" s="232">
        <v>18</v>
      </c>
      <c r="AZ20" s="231">
        <v>19</v>
      </c>
      <c r="BA20" s="231">
        <v>21</v>
      </c>
      <c r="BB20" s="231">
        <v>22</v>
      </c>
      <c r="BC20" s="231">
        <v>22</v>
      </c>
      <c r="BD20" s="152">
        <v>15</v>
      </c>
      <c r="BE20" s="174">
        <v>4</v>
      </c>
      <c r="BF20" s="171">
        <v>3</v>
      </c>
      <c r="BG20" s="173">
        <v>3</v>
      </c>
      <c r="BH20" s="171">
        <v>5</v>
      </c>
      <c r="BI20" s="172">
        <v>4</v>
      </c>
      <c r="BJ20" s="172">
        <v>5</v>
      </c>
      <c r="BK20" s="173">
        <v>7</v>
      </c>
      <c r="BL20" s="173">
        <v>7</v>
      </c>
      <c r="BM20" s="173">
        <v>7</v>
      </c>
      <c r="BN20" s="173">
        <v>7</v>
      </c>
      <c r="BO20" s="362">
        <v>56</v>
      </c>
      <c r="BP20" s="285">
        <v>8</v>
      </c>
      <c r="BQ20" s="285">
        <v>8</v>
      </c>
      <c r="BR20" s="285">
        <v>8</v>
      </c>
      <c r="BS20" s="285">
        <v>8</v>
      </c>
      <c r="BT20" s="334">
        <v>7.6</v>
      </c>
      <c r="BU20" s="334" t="s">
        <v>5</v>
      </c>
      <c r="BV20" s="334">
        <v>7.1</v>
      </c>
      <c r="BW20" s="334">
        <v>7</v>
      </c>
      <c r="BX20" s="334">
        <v>6.9</v>
      </c>
      <c r="BY20" s="334">
        <v>6.8</v>
      </c>
      <c r="BZ20" s="281">
        <v>56</v>
      </c>
      <c r="CA20" s="152">
        <v>56</v>
      </c>
      <c r="CB20" s="355"/>
      <c r="CC20" s="356">
        <v>12.6</v>
      </c>
      <c r="CD20" s="357">
        <v>12.7</v>
      </c>
      <c r="CE20" s="152">
        <v>56</v>
      </c>
      <c r="CF20" s="395">
        <v>5.8</v>
      </c>
      <c r="CG20" s="395">
        <v>5.6</v>
      </c>
      <c r="CH20" s="395">
        <v>5.4</v>
      </c>
      <c r="CI20" s="412">
        <v>5.2</v>
      </c>
      <c r="CJ20" s="413">
        <v>4.9000000000000004</v>
      </c>
      <c r="CK20" s="412">
        <v>4.8</v>
      </c>
      <c r="CL20" s="412">
        <v>4.7</v>
      </c>
      <c r="CM20" s="427">
        <v>4.5999999999999996</v>
      </c>
      <c r="CN20" s="415">
        <v>4.5</v>
      </c>
      <c r="CO20" s="415">
        <v>4.4000000000000004</v>
      </c>
    </row>
    <row r="21" spans="1:93" ht="15">
      <c r="A21" s="156">
        <v>55</v>
      </c>
      <c r="B21" s="140"/>
      <c r="C21" s="140"/>
      <c r="D21" s="257" t="s">
        <v>44</v>
      </c>
      <c r="E21" s="258" t="s">
        <v>36</v>
      </c>
      <c r="F21" s="259" t="s">
        <v>26</v>
      </c>
      <c r="G21" s="259" t="s">
        <v>21</v>
      </c>
      <c r="H21" s="257" t="s">
        <v>104</v>
      </c>
      <c r="I21" s="257" t="s">
        <v>90</v>
      </c>
      <c r="J21" s="257" t="s">
        <v>89</v>
      </c>
      <c r="K21" s="257" t="s">
        <v>87</v>
      </c>
      <c r="L21" s="152">
        <v>55</v>
      </c>
      <c r="M21" s="149">
        <v>9.6999999999999975</v>
      </c>
      <c r="N21" s="149">
        <v>9.3999999999999968</v>
      </c>
      <c r="O21" s="149">
        <v>9.1999999999999975</v>
      </c>
      <c r="P21" s="149">
        <v>8.9999999999999982</v>
      </c>
      <c r="Q21" s="351">
        <v>8.7999999999999989</v>
      </c>
      <c r="R21" s="352">
        <v>8.6</v>
      </c>
      <c r="S21" s="353" t="s">
        <v>5</v>
      </c>
      <c r="T21" s="355">
        <v>8.1999999999999993</v>
      </c>
      <c r="U21" s="149">
        <v>7.9999999999999991</v>
      </c>
      <c r="V21" s="149">
        <v>7.7999999999999989</v>
      </c>
      <c r="W21" s="152">
        <v>16</v>
      </c>
      <c r="X21" s="370">
        <v>3</v>
      </c>
      <c r="Y21" s="369">
        <v>3</v>
      </c>
      <c r="Z21" s="369">
        <v>1</v>
      </c>
      <c r="AA21" s="369">
        <v>2</v>
      </c>
      <c r="AB21" s="372">
        <v>3</v>
      </c>
      <c r="AC21" s="372">
        <v>5</v>
      </c>
      <c r="AD21" s="369">
        <v>6</v>
      </c>
      <c r="AE21" s="369">
        <v>6</v>
      </c>
      <c r="AF21" s="369">
        <v>8</v>
      </c>
      <c r="AG21" s="369">
        <v>9</v>
      </c>
      <c r="AH21" s="152">
        <v>16</v>
      </c>
      <c r="AI21" s="167">
        <v>102</v>
      </c>
      <c r="AJ21" s="165">
        <v>117</v>
      </c>
      <c r="AK21" s="167">
        <v>137</v>
      </c>
      <c r="AL21" s="165">
        <v>152</v>
      </c>
      <c r="AM21" s="166">
        <v>162</v>
      </c>
      <c r="AN21" s="166">
        <v>176</v>
      </c>
      <c r="AO21" s="167">
        <v>191</v>
      </c>
      <c r="AP21" s="167">
        <v>191</v>
      </c>
      <c r="AQ21" s="167">
        <v>192</v>
      </c>
      <c r="AR21" s="167">
        <v>202</v>
      </c>
      <c r="AS21" s="152">
        <v>16</v>
      </c>
      <c r="AT21" s="231">
        <v>5</v>
      </c>
      <c r="AU21" s="231">
        <v>7</v>
      </c>
      <c r="AV21" s="231">
        <v>13</v>
      </c>
      <c r="AW21" s="231">
        <v>16</v>
      </c>
      <c r="AX21" s="232">
        <v>17</v>
      </c>
      <c r="AY21" s="232">
        <v>21</v>
      </c>
      <c r="AZ21" s="231">
        <v>22</v>
      </c>
      <c r="BA21" s="231">
        <v>24</v>
      </c>
      <c r="BB21" s="231">
        <v>25</v>
      </c>
      <c r="BC21" s="231">
        <v>25</v>
      </c>
      <c r="BD21" s="152">
        <v>16</v>
      </c>
      <c r="BE21" s="174">
        <v>4</v>
      </c>
      <c r="BF21" s="171">
        <v>4</v>
      </c>
      <c r="BG21" s="173">
        <v>4</v>
      </c>
      <c r="BH21" s="171">
        <v>7</v>
      </c>
      <c r="BI21" s="172">
        <v>5</v>
      </c>
      <c r="BJ21" s="172">
        <v>6</v>
      </c>
      <c r="BK21" s="173">
        <v>8</v>
      </c>
      <c r="BL21" s="173">
        <v>8</v>
      </c>
      <c r="BM21" s="173">
        <v>8</v>
      </c>
      <c r="BN21" s="173">
        <v>8</v>
      </c>
      <c r="BO21" s="362">
        <v>55</v>
      </c>
      <c r="BP21" s="285">
        <v>8</v>
      </c>
      <c r="BQ21" s="285">
        <v>8</v>
      </c>
      <c r="BR21" s="285">
        <v>8</v>
      </c>
      <c r="BS21" s="285">
        <v>8</v>
      </c>
      <c r="BT21" s="334">
        <v>7.6</v>
      </c>
      <c r="BU21" s="334" t="s">
        <v>5</v>
      </c>
      <c r="BV21" s="334">
        <v>7.2</v>
      </c>
      <c r="BW21" s="334">
        <v>7.1</v>
      </c>
      <c r="BX21" s="334">
        <v>7</v>
      </c>
      <c r="BY21" s="334">
        <v>6.9</v>
      </c>
      <c r="BZ21" s="281">
        <v>55</v>
      </c>
      <c r="CA21" s="152">
        <v>55</v>
      </c>
      <c r="CB21" s="355"/>
      <c r="CC21" s="356">
        <v>12.7</v>
      </c>
      <c r="CD21" s="357">
        <v>12.8</v>
      </c>
      <c r="CE21" s="152">
        <v>55</v>
      </c>
      <c r="CF21" s="427">
        <v>5.9</v>
      </c>
      <c r="CG21" s="427">
        <v>5.7</v>
      </c>
      <c r="CH21" s="427">
        <v>5.5</v>
      </c>
      <c r="CI21" s="412">
        <v>5.2</v>
      </c>
      <c r="CJ21" s="413">
        <v>5</v>
      </c>
      <c r="CK21" s="412">
        <v>4.8</v>
      </c>
      <c r="CL21" s="412">
        <v>4.7</v>
      </c>
      <c r="CM21" s="427">
        <v>4.5999999999999996</v>
      </c>
      <c r="CN21" s="415">
        <v>4.5</v>
      </c>
      <c r="CO21" s="415">
        <v>4.4000000000000004</v>
      </c>
    </row>
    <row r="22" spans="1:93" ht="15">
      <c r="A22" s="156">
        <v>54</v>
      </c>
      <c r="B22" s="140"/>
      <c r="C22" s="140"/>
      <c r="D22" s="257" t="s">
        <v>45</v>
      </c>
      <c r="E22" s="258" t="s">
        <v>142</v>
      </c>
      <c r="F22" s="259" t="s">
        <v>27</v>
      </c>
      <c r="G22" s="259" t="s">
        <v>22</v>
      </c>
      <c r="H22" s="257" t="s">
        <v>20</v>
      </c>
      <c r="I22" s="257" t="s">
        <v>91</v>
      </c>
      <c r="J22" s="257" t="s">
        <v>17</v>
      </c>
      <c r="K22" s="257" t="s">
        <v>15</v>
      </c>
      <c r="L22" s="152">
        <v>54</v>
      </c>
      <c r="M22" s="149">
        <v>9.6999999999999975</v>
      </c>
      <c r="N22" s="149">
        <v>9.3999999999999968</v>
      </c>
      <c r="O22" s="149">
        <v>9.1999999999999975</v>
      </c>
      <c r="P22" s="149">
        <v>8.9999999999999982</v>
      </c>
      <c r="Q22" s="351">
        <v>8.7999999999999989</v>
      </c>
      <c r="R22" s="352">
        <v>8.6</v>
      </c>
      <c r="S22" s="353">
        <v>8.4</v>
      </c>
      <c r="T22" s="355">
        <v>8.1999999999999993</v>
      </c>
      <c r="U22" s="149">
        <v>7.9999999999999991</v>
      </c>
      <c r="V22" s="149">
        <v>7.7999999999999989</v>
      </c>
      <c r="W22" s="152">
        <v>17</v>
      </c>
      <c r="X22" s="370">
        <v>3</v>
      </c>
      <c r="Y22" s="369">
        <v>3</v>
      </c>
      <c r="Z22" s="369">
        <v>1</v>
      </c>
      <c r="AA22" s="369">
        <v>2</v>
      </c>
      <c r="AB22" s="372">
        <v>4</v>
      </c>
      <c r="AC22" s="372">
        <v>5</v>
      </c>
      <c r="AD22" s="369">
        <v>6</v>
      </c>
      <c r="AE22" s="369">
        <v>7</v>
      </c>
      <c r="AF22" s="369">
        <v>8</v>
      </c>
      <c r="AG22" s="369">
        <v>9</v>
      </c>
      <c r="AH22" s="152">
        <v>17</v>
      </c>
      <c r="AI22" s="167">
        <v>105</v>
      </c>
      <c r="AJ22" s="165">
        <v>118</v>
      </c>
      <c r="AK22" s="167">
        <v>139</v>
      </c>
      <c r="AL22" s="165">
        <v>154</v>
      </c>
      <c r="AM22" s="166">
        <v>164</v>
      </c>
      <c r="AN22" s="166">
        <v>178</v>
      </c>
      <c r="AO22" s="167">
        <v>193</v>
      </c>
      <c r="AP22" s="167">
        <v>193</v>
      </c>
      <c r="AQ22" s="167">
        <v>194</v>
      </c>
      <c r="AR22" s="167">
        <v>204</v>
      </c>
      <c r="AS22" s="152">
        <v>17</v>
      </c>
      <c r="AT22" s="231">
        <v>5</v>
      </c>
      <c r="AU22" s="231">
        <v>6</v>
      </c>
      <c r="AV22" s="231">
        <v>13</v>
      </c>
      <c r="AW22" s="231">
        <v>15</v>
      </c>
      <c r="AX22" s="232">
        <v>17</v>
      </c>
      <c r="AY22" s="232">
        <v>20</v>
      </c>
      <c r="AZ22" s="231">
        <v>21</v>
      </c>
      <c r="BA22" s="231">
        <v>23</v>
      </c>
      <c r="BB22" s="231">
        <v>24</v>
      </c>
      <c r="BC22" s="231">
        <v>24</v>
      </c>
      <c r="BD22" s="152">
        <v>17</v>
      </c>
      <c r="BE22" s="174">
        <v>5</v>
      </c>
      <c r="BF22" s="171">
        <v>4</v>
      </c>
      <c r="BG22" s="173">
        <v>3</v>
      </c>
      <c r="BH22" s="171">
        <v>6</v>
      </c>
      <c r="BI22" s="172">
        <v>5</v>
      </c>
      <c r="BJ22" s="172">
        <v>6</v>
      </c>
      <c r="BK22" s="173">
        <v>8</v>
      </c>
      <c r="BL22" s="173">
        <v>8</v>
      </c>
      <c r="BM22" s="173">
        <v>8</v>
      </c>
      <c r="BN22" s="173">
        <v>8</v>
      </c>
      <c r="BO22" s="362">
        <v>54</v>
      </c>
      <c r="BP22" s="285">
        <v>8.1</v>
      </c>
      <c r="BQ22" s="285">
        <v>8.1</v>
      </c>
      <c r="BR22" s="285">
        <v>8.1</v>
      </c>
      <c r="BS22" s="285">
        <v>8.1</v>
      </c>
      <c r="BT22" s="334">
        <v>7.7</v>
      </c>
      <c r="BU22" s="334">
        <v>7.4</v>
      </c>
      <c r="BV22" s="334">
        <v>7.2</v>
      </c>
      <c r="BW22" s="334">
        <v>7.1</v>
      </c>
      <c r="BX22" s="334">
        <v>7</v>
      </c>
      <c r="BY22" s="334">
        <v>6.9</v>
      </c>
      <c r="BZ22" s="281">
        <v>54</v>
      </c>
      <c r="CA22" s="152">
        <v>54</v>
      </c>
      <c r="CB22" s="355"/>
      <c r="CC22" s="356">
        <v>12.8</v>
      </c>
      <c r="CD22" s="357">
        <v>12.8</v>
      </c>
      <c r="CE22" s="152">
        <v>54</v>
      </c>
      <c r="CF22" s="427">
        <v>5.9</v>
      </c>
      <c r="CG22" s="427">
        <v>5.7</v>
      </c>
      <c r="CH22" s="427">
        <v>5.5</v>
      </c>
      <c r="CI22" s="412">
        <v>5.2</v>
      </c>
      <c r="CJ22" s="413">
        <v>5</v>
      </c>
      <c r="CK22" s="412">
        <v>4.8</v>
      </c>
      <c r="CL22" s="412">
        <v>4.7</v>
      </c>
      <c r="CM22" s="395">
        <v>4.5999999999999996</v>
      </c>
      <c r="CN22" s="415">
        <v>4.5</v>
      </c>
      <c r="CO22" s="415">
        <v>4.4000000000000004</v>
      </c>
    </row>
    <row r="23" spans="1:93" ht="15">
      <c r="A23" s="156">
        <v>53</v>
      </c>
      <c r="B23" s="140"/>
      <c r="C23" s="140"/>
      <c r="D23" s="257" t="s">
        <v>46</v>
      </c>
      <c r="E23" s="258" t="s">
        <v>143</v>
      </c>
      <c r="F23" s="259" t="s">
        <v>28</v>
      </c>
      <c r="G23" s="259" t="s">
        <v>23</v>
      </c>
      <c r="H23" s="257" t="s">
        <v>175</v>
      </c>
      <c r="I23" s="257" t="s">
        <v>19</v>
      </c>
      <c r="J23" s="257" t="s">
        <v>141</v>
      </c>
      <c r="K23" s="257" t="s">
        <v>88</v>
      </c>
      <c r="L23" s="152">
        <v>53</v>
      </c>
      <c r="M23" s="149">
        <v>9.7999999999999972</v>
      </c>
      <c r="N23" s="149">
        <v>9.4999999999999964</v>
      </c>
      <c r="O23" s="149">
        <v>9.2999999999999972</v>
      </c>
      <c r="P23" s="149">
        <v>9.0999999999999979</v>
      </c>
      <c r="Q23" s="351">
        <v>8.8999999999999986</v>
      </c>
      <c r="R23" s="352">
        <v>8.6999999999999993</v>
      </c>
      <c r="S23" s="353" t="s">
        <v>5</v>
      </c>
      <c r="T23" s="355">
        <v>8.3000000000000007</v>
      </c>
      <c r="U23" s="149">
        <v>8.1000000000000014</v>
      </c>
      <c r="V23" s="149">
        <v>7.9000000000000012</v>
      </c>
      <c r="W23" s="152">
        <v>18</v>
      </c>
      <c r="X23" s="370">
        <v>3</v>
      </c>
      <c r="Y23" s="369">
        <v>3</v>
      </c>
      <c r="Z23" s="369">
        <v>2</v>
      </c>
      <c r="AA23" s="369">
        <v>3</v>
      </c>
      <c r="AB23" s="372">
        <v>4</v>
      </c>
      <c r="AC23" s="372">
        <v>5</v>
      </c>
      <c r="AD23" s="369">
        <v>6</v>
      </c>
      <c r="AE23" s="369">
        <v>7</v>
      </c>
      <c r="AF23" s="369">
        <v>8</v>
      </c>
      <c r="AG23" s="369">
        <v>10</v>
      </c>
      <c r="AH23" s="152">
        <v>18</v>
      </c>
      <c r="AI23" s="167">
        <v>108</v>
      </c>
      <c r="AJ23" s="165">
        <v>119</v>
      </c>
      <c r="AK23" s="167">
        <v>141</v>
      </c>
      <c r="AL23" s="165">
        <v>156</v>
      </c>
      <c r="AM23" s="166">
        <v>166</v>
      </c>
      <c r="AN23" s="166">
        <v>180</v>
      </c>
      <c r="AO23" s="167">
        <v>195</v>
      </c>
      <c r="AP23" s="167">
        <v>195</v>
      </c>
      <c r="AQ23" s="167">
        <v>196</v>
      </c>
      <c r="AR23" s="167">
        <v>206</v>
      </c>
      <c r="AS23" s="152">
        <v>18</v>
      </c>
      <c r="AT23" s="231">
        <v>6</v>
      </c>
      <c r="AU23" s="231">
        <v>9</v>
      </c>
      <c r="AV23" s="231">
        <v>14</v>
      </c>
      <c r="AW23" s="231">
        <v>17</v>
      </c>
      <c r="AX23" s="232">
        <v>18</v>
      </c>
      <c r="AY23" s="232">
        <v>22</v>
      </c>
      <c r="AZ23" s="231">
        <v>24</v>
      </c>
      <c r="BA23" s="231">
        <v>25</v>
      </c>
      <c r="BB23" s="231">
        <v>26</v>
      </c>
      <c r="BC23" s="231">
        <v>26</v>
      </c>
      <c r="BD23" s="152">
        <v>18</v>
      </c>
      <c r="BE23" s="174">
        <v>5</v>
      </c>
      <c r="BF23" s="171">
        <v>4</v>
      </c>
      <c r="BG23" s="173">
        <v>4</v>
      </c>
      <c r="BH23" s="171">
        <v>8</v>
      </c>
      <c r="BI23" s="172">
        <v>6</v>
      </c>
      <c r="BJ23" s="172">
        <v>7</v>
      </c>
      <c r="BK23" s="173">
        <v>9</v>
      </c>
      <c r="BL23" s="173">
        <v>9</v>
      </c>
      <c r="BM23" s="173">
        <v>9</v>
      </c>
      <c r="BN23" s="173">
        <v>9</v>
      </c>
      <c r="BO23" s="362">
        <v>53</v>
      </c>
      <c r="BP23" s="285">
        <v>8.1</v>
      </c>
      <c r="BQ23" s="285">
        <v>8.1</v>
      </c>
      <c r="BR23" s="285">
        <v>8.1</v>
      </c>
      <c r="BS23" s="285">
        <v>8.1</v>
      </c>
      <c r="BT23" s="334">
        <v>7.7</v>
      </c>
      <c r="BU23" s="334" t="s">
        <v>5</v>
      </c>
      <c r="BV23" s="334">
        <v>7.2</v>
      </c>
      <c r="BW23" s="334">
        <v>7.1</v>
      </c>
      <c r="BX23" s="334">
        <v>7</v>
      </c>
      <c r="BY23" s="334">
        <v>6.9</v>
      </c>
      <c r="BZ23" s="281">
        <v>53</v>
      </c>
      <c r="CA23" s="152">
        <v>53</v>
      </c>
      <c r="CB23" s="355"/>
      <c r="CC23" s="356">
        <v>12.9</v>
      </c>
      <c r="CD23" s="357">
        <v>12.9</v>
      </c>
      <c r="CE23" s="152">
        <v>53</v>
      </c>
      <c r="CF23" s="395">
        <v>5.9</v>
      </c>
      <c r="CG23" s="395">
        <v>5.7</v>
      </c>
      <c r="CH23" s="395">
        <v>5.5</v>
      </c>
      <c r="CI23" s="412">
        <v>5.3</v>
      </c>
      <c r="CJ23" s="413">
        <v>5</v>
      </c>
      <c r="CK23" s="412">
        <v>4.9000000000000004</v>
      </c>
      <c r="CL23" s="412">
        <v>4.8</v>
      </c>
      <c r="CM23" s="427">
        <v>4.7</v>
      </c>
      <c r="CN23" s="415">
        <v>4.5999999999999996</v>
      </c>
      <c r="CO23" s="415">
        <v>4.5</v>
      </c>
    </row>
    <row r="24" spans="1:93" ht="15">
      <c r="A24" s="156">
        <v>52</v>
      </c>
      <c r="B24" s="140"/>
      <c r="C24" s="140"/>
      <c r="D24" s="257" t="s">
        <v>47</v>
      </c>
      <c r="E24" s="258" t="s">
        <v>107</v>
      </c>
      <c r="F24" s="259" t="s">
        <v>29</v>
      </c>
      <c r="G24" s="259" t="s">
        <v>24</v>
      </c>
      <c r="H24" s="257" t="s">
        <v>105</v>
      </c>
      <c r="I24" s="257" t="s">
        <v>92</v>
      </c>
      <c r="J24" s="257" t="s">
        <v>90</v>
      </c>
      <c r="K24" s="257" t="s">
        <v>89</v>
      </c>
      <c r="L24" s="152">
        <v>52</v>
      </c>
      <c r="M24" s="149">
        <v>9.7999999999999972</v>
      </c>
      <c r="N24" s="149">
        <v>9.4999999999999964</v>
      </c>
      <c r="O24" s="149">
        <v>9.2999999999999972</v>
      </c>
      <c r="P24" s="149">
        <v>9.0999999999999979</v>
      </c>
      <c r="Q24" s="351">
        <v>8.8999999999999986</v>
      </c>
      <c r="R24" s="352">
        <v>8.6999999999999993</v>
      </c>
      <c r="S24" s="353">
        <v>8.5</v>
      </c>
      <c r="T24" s="355">
        <v>8.3000000000000007</v>
      </c>
      <c r="U24" s="149">
        <v>8.1000000000000014</v>
      </c>
      <c r="V24" s="149">
        <v>7.9000000000000012</v>
      </c>
      <c r="W24" s="152">
        <v>19</v>
      </c>
      <c r="X24" s="370">
        <v>3</v>
      </c>
      <c r="Y24" s="369">
        <v>4</v>
      </c>
      <c r="Z24" s="369">
        <v>2</v>
      </c>
      <c r="AA24" s="369">
        <v>3</v>
      </c>
      <c r="AB24" s="372">
        <v>4</v>
      </c>
      <c r="AC24" s="372">
        <v>6</v>
      </c>
      <c r="AD24" s="369">
        <v>7</v>
      </c>
      <c r="AE24" s="369">
        <v>7</v>
      </c>
      <c r="AF24" s="369">
        <v>9</v>
      </c>
      <c r="AG24" s="369">
        <v>10</v>
      </c>
      <c r="AH24" s="152">
        <v>19</v>
      </c>
      <c r="AI24" s="167">
        <v>111</v>
      </c>
      <c r="AJ24" s="165">
        <v>120</v>
      </c>
      <c r="AK24" s="167">
        <v>143</v>
      </c>
      <c r="AL24" s="165">
        <v>158</v>
      </c>
      <c r="AM24" s="166">
        <v>168</v>
      </c>
      <c r="AN24" s="166">
        <v>182</v>
      </c>
      <c r="AO24" s="167">
        <v>197</v>
      </c>
      <c r="AP24" s="167">
        <v>197</v>
      </c>
      <c r="AQ24" s="167">
        <v>198</v>
      </c>
      <c r="AR24" s="167">
        <v>208</v>
      </c>
      <c r="AS24" s="152">
        <v>19</v>
      </c>
      <c r="AT24" s="231">
        <v>6</v>
      </c>
      <c r="AU24" s="231">
        <v>8</v>
      </c>
      <c r="AV24" s="231">
        <v>14</v>
      </c>
      <c r="AW24" s="231">
        <v>16</v>
      </c>
      <c r="AX24" s="232">
        <v>18</v>
      </c>
      <c r="AY24" s="232">
        <v>22</v>
      </c>
      <c r="AZ24" s="231">
        <v>23</v>
      </c>
      <c r="BA24" s="231">
        <v>25</v>
      </c>
      <c r="BB24" s="231">
        <v>26</v>
      </c>
      <c r="BC24" s="231">
        <v>26</v>
      </c>
      <c r="BD24" s="152">
        <v>19</v>
      </c>
      <c r="BE24" s="174">
        <v>5</v>
      </c>
      <c r="BF24" s="171">
        <v>4</v>
      </c>
      <c r="BG24" s="173">
        <v>4</v>
      </c>
      <c r="BH24" s="171">
        <v>7</v>
      </c>
      <c r="BI24" s="172">
        <v>6</v>
      </c>
      <c r="BJ24" s="172">
        <v>7</v>
      </c>
      <c r="BK24" s="173">
        <v>9</v>
      </c>
      <c r="BL24" s="173">
        <v>9</v>
      </c>
      <c r="BM24" s="173">
        <v>9</v>
      </c>
      <c r="BN24" s="173">
        <v>9</v>
      </c>
      <c r="BO24" s="362">
        <v>52</v>
      </c>
      <c r="BP24" s="285" t="s">
        <v>5</v>
      </c>
      <c r="BQ24" s="285" t="s">
        <v>5</v>
      </c>
      <c r="BR24" s="285" t="s">
        <v>5</v>
      </c>
      <c r="BS24" s="285" t="s">
        <v>5</v>
      </c>
      <c r="BT24" s="334" t="s">
        <v>5</v>
      </c>
      <c r="BU24" s="334" t="s">
        <v>5</v>
      </c>
      <c r="BV24" s="334">
        <v>7.3</v>
      </c>
      <c r="BW24" s="334">
        <v>7.2</v>
      </c>
      <c r="BX24" s="334">
        <v>7.1</v>
      </c>
      <c r="BY24" s="334">
        <v>7</v>
      </c>
      <c r="BZ24" s="281">
        <v>52</v>
      </c>
      <c r="CA24" s="152">
        <v>52</v>
      </c>
      <c r="CB24" s="355"/>
      <c r="CC24" s="356">
        <v>13</v>
      </c>
      <c r="CD24" s="357">
        <v>12.9</v>
      </c>
      <c r="CE24" s="152">
        <v>52</v>
      </c>
      <c r="CF24" s="427">
        <v>6</v>
      </c>
      <c r="CG24" s="427">
        <v>5.8</v>
      </c>
      <c r="CH24" s="427">
        <v>5.6</v>
      </c>
      <c r="CI24" s="412">
        <v>5.3</v>
      </c>
      <c r="CJ24" s="413">
        <v>5.0999999999999996</v>
      </c>
      <c r="CK24" s="412">
        <v>4.9000000000000004</v>
      </c>
      <c r="CL24" s="412">
        <v>4.8</v>
      </c>
      <c r="CM24" s="427">
        <v>4.7</v>
      </c>
      <c r="CN24" s="415">
        <v>4.5999999999999996</v>
      </c>
      <c r="CO24" s="415">
        <v>4.5</v>
      </c>
    </row>
    <row r="25" spans="1:93" ht="15.75" thickBot="1">
      <c r="A25" s="157">
        <v>51</v>
      </c>
      <c r="B25" s="183"/>
      <c r="C25" s="183"/>
      <c r="D25" s="260" t="s">
        <v>48</v>
      </c>
      <c r="E25" s="261" t="s">
        <v>144</v>
      </c>
      <c r="F25" s="262" t="s">
        <v>30</v>
      </c>
      <c r="G25" s="262" t="s">
        <v>25</v>
      </c>
      <c r="H25" s="260" t="s">
        <v>176</v>
      </c>
      <c r="I25" s="260" t="s">
        <v>93</v>
      </c>
      <c r="J25" s="260" t="s">
        <v>18</v>
      </c>
      <c r="K25" s="260" t="s">
        <v>17</v>
      </c>
      <c r="L25" s="153">
        <v>51</v>
      </c>
      <c r="M25" s="184">
        <v>9.8999999999999986</v>
      </c>
      <c r="N25" s="184">
        <v>9.5999999999999979</v>
      </c>
      <c r="O25" s="184">
        <v>9.3999999999999986</v>
      </c>
      <c r="P25" s="184">
        <v>9.1999999999999993</v>
      </c>
      <c r="Q25" s="351">
        <v>9</v>
      </c>
      <c r="R25" s="352">
        <v>8.8000000000000007</v>
      </c>
      <c r="S25" s="353" t="s">
        <v>5</v>
      </c>
      <c r="T25" s="355">
        <v>8.4</v>
      </c>
      <c r="U25" s="184">
        <v>8.2000000000000011</v>
      </c>
      <c r="V25" s="184">
        <v>8.0000000000000018</v>
      </c>
      <c r="W25" s="153">
        <v>20</v>
      </c>
      <c r="X25" s="370">
        <v>3</v>
      </c>
      <c r="Y25" s="369">
        <v>4</v>
      </c>
      <c r="Z25" s="369">
        <v>2</v>
      </c>
      <c r="AA25" s="369">
        <v>3</v>
      </c>
      <c r="AB25" s="372">
        <v>5</v>
      </c>
      <c r="AC25" s="372">
        <v>6</v>
      </c>
      <c r="AD25" s="369">
        <v>7</v>
      </c>
      <c r="AE25" s="369">
        <v>8</v>
      </c>
      <c r="AF25" s="369">
        <v>9</v>
      </c>
      <c r="AG25" s="369">
        <v>10</v>
      </c>
      <c r="AH25" s="153">
        <v>20</v>
      </c>
      <c r="AI25" s="167">
        <v>114</v>
      </c>
      <c r="AJ25" s="165" t="s">
        <v>208</v>
      </c>
      <c r="AK25" s="167">
        <v>145</v>
      </c>
      <c r="AL25" s="165">
        <v>160</v>
      </c>
      <c r="AM25" s="166">
        <v>170</v>
      </c>
      <c r="AN25" s="166">
        <v>184</v>
      </c>
      <c r="AO25" s="167">
        <v>199</v>
      </c>
      <c r="AP25" s="167">
        <v>199</v>
      </c>
      <c r="AQ25" s="167">
        <v>200</v>
      </c>
      <c r="AR25" s="167">
        <v>210</v>
      </c>
      <c r="AS25" s="153">
        <v>20</v>
      </c>
      <c r="AT25" s="231">
        <v>6</v>
      </c>
      <c r="AU25" s="231">
        <v>8</v>
      </c>
      <c r="AV25" s="231">
        <v>15</v>
      </c>
      <c r="AW25" s="231">
        <v>18</v>
      </c>
      <c r="AX25" s="232">
        <v>19</v>
      </c>
      <c r="AY25" s="232">
        <v>23</v>
      </c>
      <c r="AZ25" s="231">
        <v>25</v>
      </c>
      <c r="BA25" s="231">
        <v>26</v>
      </c>
      <c r="BB25" s="231">
        <v>27</v>
      </c>
      <c r="BC25" s="231">
        <v>27</v>
      </c>
      <c r="BD25" s="153">
        <v>20</v>
      </c>
      <c r="BE25" s="174">
        <v>5</v>
      </c>
      <c r="BF25" s="171">
        <v>4</v>
      </c>
      <c r="BG25" s="173">
        <v>5</v>
      </c>
      <c r="BH25" s="171">
        <v>8</v>
      </c>
      <c r="BI25" s="172">
        <v>7</v>
      </c>
      <c r="BJ25" s="172">
        <v>8</v>
      </c>
      <c r="BK25" s="173">
        <v>10</v>
      </c>
      <c r="BL25" s="173">
        <v>10</v>
      </c>
      <c r="BM25" s="173">
        <v>10</v>
      </c>
      <c r="BN25" s="173">
        <v>10</v>
      </c>
      <c r="BO25" s="365">
        <v>51</v>
      </c>
      <c r="BP25" s="285" t="s">
        <v>5</v>
      </c>
      <c r="BQ25" s="285" t="s">
        <v>5</v>
      </c>
      <c r="BR25" s="285" t="s">
        <v>5</v>
      </c>
      <c r="BS25" s="285" t="s">
        <v>5</v>
      </c>
      <c r="BT25" s="334" t="s">
        <v>5</v>
      </c>
      <c r="BU25" s="334">
        <v>7.5</v>
      </c>
      <c r="BV25" s="334">
        <v>7.3</v>
      </c>
      <c r="BW25" s="334">
        <v>7.2</v>
      </c>
      <c r="BX25" s="334">
        <v>7.1</v>
      </c>
      <c r="BY25" s="334">
        <v>7</v>
      </c>
      <c r="BZ25" s="283">
        <v>51</v>
      </c>
      <c r="CA25" s="153">
        <v>51</v>
      </c>
      <c r="CB25" s="355"/>
      <c r="CC25" s="356">
        <v>13.1</v>
      </c>
      <c r="CD25" s="357">
        <v>13</v>
      </c>
      <c r="CE25" s="153">
        <v>51</v>
      </c>
      <c r="CF25" s="427">
        <v>6</v>
      </c>
      <c r="CG25" s="427">
        <v>5.8</v>
      </c>
      <c r="CH25" s="427">
        <v>5.6</v>
      </c>
      <c r="CI25" s="412">
        <v>5.3</v>
      </c>
      <c r="CJ25" s="413">
        <v>5.0999999999999996</v>
      </c>
      <c r="CK25" s="412">
        <v>4.9000000000000004</v>
      </c>
      <c r="CL25" s="412">
        <v>4.8</v>
      </c>
      <c r="CM25" s="427">
        <v>4.7</v>
      </c>
      <c r="CN25" s="415">
        <v>4.5999999999999996</v>
      </c>
      <c r="CO25" s="415">
        <v>4.5</v>
      </c>
    </row>
    <row r="26" spans="1:93" ht="15">
      <c r="A26" s="155">
        <v>50</v>
      </c>
      <c r="B26" s="185">
        <v>4.05</v>
      </c>
      <c r="C26" s="181">
        <v>4</v>
      </c>
      <c r="D26" s="263" t="s">
        <v>49</v>
      </c>
      <c r="E26" s="264" t="s">
        <v>145</v>
      </c>
      <c r="F26" s="265" t="s">
        <v>31</v>
      </c>
      <c r="G26" s="265" t="s">
        <v>26</v>
      </c>
      <c r="H26" s="263" t="s">
        <v>177</v>
      </c>
      <c r="I26" s="263" t="s">
        <v>186</v>
      </c>
      <c r="J26" s="263" t="s">
        <v>91</v>
      </c>
      <c r="K26" s="263" t="s">
        <v>90</v>
      </c>
      <c r="L26" s="151">
        <v>50</v>
      </c>
      <c r="M26" s="182">
        <v>9.8999999999999986</v>
      </c>
      <c r="N26" s="182">
        <v>9.5999999999999979</v>
      </c>
      <c r="O26" s="182">
        <v>9.3999999999999986</v>
      </c>
      <c r="P26" s="182">
        <v>9.1999999999999993</v>
      </c>
      <c r="Q26" s="351">
        <v>9</v>
      </c>
      <c r="R26" s="352">
        <v>8.8000000000000007</v>
      </c>
      <c r="S26" s="353">
        <v>8.6</v>
      </c>
      <c r="T26" s="355">
        <v>8.4</v>
      </c>
      <c r="U26" s="182">
        <v>8.2000000000000011</v>
      </c>
      <c r="V26" s="182">
        <v>8.0000000000000018</v>
      </c>
      <c r="W26" s="151">
        <v>21</v>
      </c>
      <c r="X26" s="370">
        <v>4</v>
      </c>
      <c r="Y26" s="369">
        <v>4</v>
      </c>
      <c r="Z26" s="369">
        <v>2</v>
      </c>
      <c r="AA26" s="369">
        <v>3</v>
      </c>
      <c r="AB26" s="372">
        <v>5</v>
      </c>
      <c r="AC26" s="372">
        <v>6</v>
      </c>
      <c r="AD26" s="369">
        <v>7</v>
      </c>
      <c r="AE26" s="369">
        <v>8</v>
      </c>
      <c r="AF26" s="369">
        <v>9</v>
      </c>
      <c r="AG26" s="369">
        <v>10</v>
      </c>
      <c r="AH26" s="151">
        <v>21</v>
      </c>
      <c r="AI26" s="167">
        <v>115</v>
      </c>
      <c r="AJ26" s="165">
        <v>122</v>
      </c>
      <c r="AK26" s="167">
        <v>147</v>
      </c>
      <c r="AL26" s="165">
        <v>162</v>
      </c>
      <c r="AM26" s="166">
        <v>172</v>
      </c>
      <c r="AN26" s="166">
        <v>186</v>
      </c>
      <c r="AO26" s="167">
        <v>201</v>
      </c>
      <c r="AP26" s="167">
        <v>201</v>
      </c>
      <c r="AQ26" s="167">
        <v>202</v>
      </c>
      <c r="AR26" s="167">
        <v>212</v>
      </c>
      <c r="AS26" s="151">
        <v>21</v>
      </c>
      <c r="AT26" s="231">
        <v>7</v>
      </c>
      <c r="AU26" s="231">
        <v>10</v>
      </c>
      <c r="AV26" s="231">
        <v>15</v>
      </c>
      <c r="AW26" s="231">
        <v>17</v>
      </c>
      <c r="AX26" s="232">
        <v>19</v>
      </c>
      <c r="AY26" s="232">
        <v>23</v>
      </c>
      <c r="AZ26" s="231">
        <v>25</v>
      </c>
      <c r="BA26" s="231">
        <v>26</v>
      </c>
      <c r="BB26" s="231">
        <v>27</v>
      </c>
      <c r="BC26" s="231">
        <v>27</v>
      </c>
      <c r="BD26" s="151">
        <v>21</v>
      </c>
      <c r="BE26" s="174">
        <v>6</v>
      </c>
      <c r="BF26" s="171">
        <v>5</v>
      </c>
      <c r="BG26" s="173">
        <v>5</v>
      </c>
      <c r="BH26" s="171">
        <v>8</v>
      </c>
      <c r="BI26" s="172">
        <v>7</v>
      </c>
      <c r="BJ26" s="172">
        <v>8</v>
      </c>
      <c r="BK26" s="173">
        <v>10</v>
      </c>
      <c r="BL26" s="173">
        <v>10</v>
      </c>
      <c r="BM26" s="173">
        <v>10</v>
      </c>
      <c r="BN26" s="173">
        <v>10</v>
      </c>
      <c r="BO26" s="366">
        <v>50</v>
      </c>
      <c r="BP26" s="285">
        <v>8.1999999999999993</v>
      </c>
      <c r="BQ26" s="285">
        <v>8.1999999999999993</v>
      </c>
      <c r="BR26" s="285">
        <v>8.1999999999999993</v>
      </c>
      <c r="BS26" s="285">
        <v>8.1999999999999993</v>
      </c>
      <c r="BT26" s="334">
        <v>7.8</v>
      </c>
      <c r="BU26" s="334" t="s">
        <v>5</v>
      </c>
      <c r="BV26" s="334">
        <v>7.3</v>
      </c>
      <c r="BW26" s="334">
        <v>7.2</v>
      </c>
      <c r="BX26" s="334">
        <v>7.1</v>
      </c>
      <c r="BY26" s="334">
        <v>7</v>
      </c>
      <c r="BZ26" s="284">
        <v>50</v>
      </c>
      <c r="CA26" s="151">
        <v>50</v>
      </c>
      <c r="CB26" s="355"/>
      <c r="CC26" s="356">
        <v>13.2</v>
      </c>
      <c r="CD26" s="357">
        <v>13</v>
      </c>
      <c r="CE26" s="151">
        <v>50</v>
      </c>
      <c r="CF26" s="395">
        <v>6</v>
      </c>
      <c r="CG26" s="395">
        <v>5.8</v>
      </c>
      <c r="CH26" s="395">
        <v>5.6</v>
      </c>
      <c r="CI26" s="412">
        <v>5.3</v>
      </c>
      <c r="CJ26" s="413">
        <v>5.0999999999999996</v>
      </c>
      <c r="CK26" s="412">
        <v>4.9000000000000004</v>
      </c>
      <c r="CL26" s="412">
        <v>4.8</v>
      </c>
      <c r="CM26" s="395">
        <v>4.7</v>
      </c>
      <c r="CN26" s="415">
        <v>4.5999999999999996</v>
      </c>
      <c r="CO26" s="415">
        <v>4.5</v>
      </c>
    </row>
    <row r="27" spans="1:93" ht="15">
      <c r="A27" s="156">
        <v>49</v>
      </c>
      <c r="B27" s="141">
        <v>4.08</v>
      </c>
      <c r="C27" s="140">
        <v>4.03</v>
      </c>
      <c r="D27" s="257" t="s">
        <v>109</v>
      </c>
      <c r="E27" s="258" t="s">
        <v>42</v>
      </c>
      <c r="F27" s="259" t="s">
        <v>32</v>
      </c>
      <c r="G27" s="259" t="s">
        <v>94</v>
      </c>
      <c r="H27" s="257" t="s">
        <v>178</v>
      </c>
      <c r="I27" s="257" t="s">
        <v>105</v>
      </c>
      <c r="J27" s="257" t="s">
        <v>196</v>
      </c>
      <c r="K27" s="257" t="s">
        <v>203</v>
      </c>
      <c r="L27" s="152">
        <v>49</v>
      </c>
      <c r="M27" s="149">
        <v>9.9999999999999982</v>
      </c>
      <c r="N27" s="149">
        <v>9.6999999999999975</v>
      </c>
      <c r="O27" s="149">
        <v>9.4999999999999982</v>
      </c>
      <c r="P27" s="149">
        <v>9.2999999999999989</v>
      </c>
      <c r="Q27" s="351">
        <v>9.1</v>
      </c>
      <c r="R27" s="352">
        <v>8.9</v>
      </c>
      <c r="S27" s="353" t="s">
        <v>5</v>
      </c>
      <c r="T27" s="355">
        <v>8.5</v>
      </c>
      <c r="U27" s="149">
        <v>8.3000000000000007</v>
      </c>
      <c r="V27" s="149">
        <v>8.1000000000000014</v>
      </c>
      <c r="W27" s="152">
        <v>22</v>
      </c>
      <c r="X27" s="370">
        <v>4</v>
      </c>
      <c r="Y27" s="369">
        <v>4</v>
      </c>
      <c r="Z27" s="369">
        <v>2</v>
      </c>
      <c r="AA27" s="369">
        <v>3</v>
      </c>
      <c r="AB27" s="372">
        <v>5</v>
      </c>
      <c r="AC27" s="372">
        <v>7</v>
      </c>
      <c r="AD27" s="369">
        <v>8</v>
      </c>
      <c r="AE27" s="369">
        <v>8</v>
      </c>
      <c r="AF27" s="369">
        <v>10</v>
      </c>
      <c r="AG27" s="369">
        <v>11</v>
      </c>
      <c r="AH27" s="152">
        <v>22</v>
      </c>
      <c r="AI27" s="167">
        <v>116</v>
      </c>
      <c r="AJ27" s="165" t="s">
        <v>207</v>
      </c>
      <c r="AK27" s="167">
        <v>149</v>
      </c>
      <c r="AL27" s="165">
        <v>164</v>
      </c>
      <c r="AM27" s="166">
        <v>174</v>
      </c>
      <c r="AN27" s="166">
        <v>188</v>
      </c>
      <c r="AO27" s="167">
        <v>203</v>
      </c>
      <c r="AP27" s="167">
        <v>203</v>
      </c>
      <c r="AQ27" s="167">
        <v>204</v>
      </c>
      <c r="AR27" s="167">
        <v>214</v>
      </c>
      <c r="AS27" s="152">
        <v>22</v>
      </c>
      <c r="AT27" s="231">
        <v>7</v>
      </c>
      <c r="AU27" s="231">
        <v>10</v>
      </c>
      <c r="AV27" s="231">
        <v>16</v>
      </c>
      <c r="AW27" s="231">
        <v>19</v>
      </c>
      <c r="AX27" s="232">
        <v>20</v>
      </c>
      <c r="AY27" s="232">
        <v>24</v>
      </c>
      <c r="AZ27" s="231">
        <v>26</v>
      </c>
      <c r="BA27" s="231">
        <v>27</v>
      </c>
      <c r="BB27" s="231">
        <v>28</v>
      </c>
      <c r="BC27" s="231">
        <v>28</v>
      </c>
      <c r="BD27" s="152">
        <v>22</v>
      </c>
      <c r="BE27" s="174">
        <v>6</v>
      </c>
      <c r="BF27" s="171">
        <v>5</v>
      </c>
      <c r="BG27" s="173">
        <v>6</v>
      </c>
      <c r="BH27" s="171">
        <v>9</v>
      </c>
      <c r="BI27" s="172">
        <v>8</v>
      </c>
      <c r="BJ27" s="172">
        <v>9</v>
      </c>
      <c r="BK27" s="173">
        <v>11</v>
      </c>
      <c r="BL27" s="173">
        <v>11</v>
      </c>
      <c r="BM27" s="173">
        <v>11</v>
      </c>
      <c r="BN27" s="173">
        <v>11</v>
      </c>
      <c r="BO27" s="362">
        <v>49</v>
      </c>
      <c r="BP27" s="285">
        <v>8.3000000000000007</v>
      </c>
      <c r="BQ27" s="285">
        <v>8.3000000000000007</v>
      </c>
      <c r="BR27" s="285">
        <v>8.3000000000000007</v>
      </c>
      <c r="BS27" s="285">
        <v>8.3000000000000007</v>
      </c>
      <c r="BT27" s="334">
        <v>7.9</v>
      </c>
      <c r="BU27" s="334" t="s">
        <v>5</v>
      </c>
      <c r="BV27" s="334">
        <v>7.4</v>
      </c>
      <c r="BW27" s="334">
        <v>7.3</v>
      </c>
      <c r="BX27" s="334">
        <v>7.2</v>
      </c>
      <c r="BY27" s="334">
        <v>7.1</v>
      </c>
      <c r="BZ27" s="281">
        <v>49</v>
      </c>
      <c r="CA27" s="152">
        <v>49</v>
      </c>
      <c r="CB27" s="355"/>
      <c r="CC27" s="356">
        <v>13.3</v>
      </c>
      <c r="CD27" s="357">
        <v>13.1</v>
      </c>
      <c r="CE27" s="152">
        <v>49</v>
      </c>
      <c r="CF27" s="427">
        <v>6.1</v>
      </c>
      <c r="CG27" s="427">
        <v>5.9</v>
      </c>
      <c r="CH27" s="427">
        <v>5.7</v>
      </c>
      <c r="CI27" s="412">
        <v>5.4</v>
      </c>
      <c r="CJ27" s="413">
        <v>5.2</v>
      </c>
      <c r="CK27" s="412">
        <v>5</v>
      </c>
      <c r="CL27" s="412">
        <v>4.9000000000000004</v>
      </c>
      <c r="CM27" s="398">
        <v>4.8</v>
      </c>
      <c r="CN27" s="415">
        <v>4.7</v>
      </c>
      <c r="CO27" s="415">
        <v>4.5999999999999996</v>
      </c>
    </row>
    <row r="28" spans="1:93" ht="15">
      <c r="A28" s="156">
        <v>48</v>
      </c>
      <c r="B28" s="141">
        <v>4.1100000000000003</v>
      </c>
      <c r="C28" s="140">
        <v>4.0599999999999996</v>
      </c>
      <c r="D28" s="257" t="s">
        <v>110</v>
      </c>
      <c r="E28" s="258" t="s">
        <v>108</v>
      </c>
      <c r="F28" s="259" t="s">
        <v>33</v>
      </c>
      <c r="G28" s="259" t="s">
        <v>27</v>
      </c>
      <c r="H28" s="257" t="s">
        <v>106</v>
      </c>
      <c r="I28" s="257" t="s">
        <v>22</v>
      </c>
      <c r="J28" s="257" t="s">
        <v>19</v>
      </c>
      <c r="K28" s="257" t="s">
        <v>91</v>
      </c>
      <c r="L28" s="152">
        <v>48</v>
      </c>
      <c r="M28" s="149">
        <v>9.9999999999999982</v>
      </c>
      <c r="N28" s="149">
        <v>9.6999999999999975</v>
      </c>
      <c r="O28" s="149">
        <v>9.4999999999999982</v>
      </c>
      <c r="P28" s="149">
        <v>9.2999999999999989</v>
      </c>
      <c r="Q28" s="351">
        <v>9.1</v>
      </c>
      <c r="R28" s="352">
        <v>8.9</v>
      </c>
      <c r="S28" s="353" t="s">
        <v>5</v>
      </c>
      <c r="T28" s="355">
        <v>8.5</v>
      </c>
      <c r="U28" s="149">
        <v>8.3000000000000007</v>
      </c>
      <c r="V28" s="149">
        <v>8.1000000000000014</v>
      </c>
      <c r="W28" s="152">
        <v>23</v>
      </c>
      <c r="X28" s="370">
        <v>4</v>
      </c>
      <c r="Y28" s="369">
        <v>4</v>
      </c>
      <c r="Z28" s="369">
        <v>2</v>
      </c>
      <c r="AA28" s="369">
        <v>4</v>
      </c>
      <c r="AB28" s="372">
        <v>5</v>
      </c>
      <c r="AC28" s="372">
        <v>7</v>
      </c>
      <c r="AD28" s="369">
        <v>8</v>
      </c>
      <c r="AE28" s="369">
        <v>9</v>
      </c>
      <c r="AF28" s="369">
        <v>10</v>
      </c>
      <c r="AG28" s="369">
        <v>11</v>
      </c>
      <c r="AH28" s="152">
        <v>23</v>
      </c>
      <c r="AI28" s="167">
        <v>117</v>
      </c>
      <c r="AJ28" s="165" t="s">
        <v>206</v>
      </c>
      <c r="AK28" s="167">
        <v>151</v>
      </c>
      <c r="AL28" s="165">
        <v>166</v>
      </c>
      <c r="AM28" s="166">
        <v>176</v>
      </c>
      <c r="AN28" s="166">
        <v>190</v>
      </c>
      <c r="AO28" s="167">
        <v>205</v>
      </c>
      <c r="AP28" s="167">
        <v>205</v>
      </c>
      <c r="AQ28" s="167">
        <v>206</v>
      </c>
      <c r="AR28" s="167">
        <v>216</v>
      </c>
      <c r="AS28" s="152">
        <v>23</v>
      </c>
      <c r="AT28" s="231">
        <v>7</v>
      </c>
      <c r="AU28" s="231">
        <v>9</v>
      </c>
      <c r="AV28" s="231">
        <v>16</v>
      </c>
      <c r="AW28" s="231">
        <v>18</v>
      </c>
      <c r="AX28" s="232">
        <v>20</v>
      </c>
      <c r="AY28" s="232">
        <v>24</v>
      </c>
      <c r="AZ28" s="231">
        <v>26</v>
      </c>
      <c r="BA28" s="231">
        <v>27</v>
      </c>
      <c r="BB28" s="231">
        <v>28</v>
      </c>
      <c r="BC28" s="231">
        <v>28</v>
      </c>
      <c r="BD28" s="152">
        <v>23</v>
      </c>
      <c r="BE28" s="174">
        <v>6</v>
      </c>
      <c r="BF28" s="171">
        <v>5</v>
      </c>
      <c r="BG28" s="173">
        <v>5</v>
      </c>
      <c r="BH28" s="171">
        <v>9</v>
      </c>
      <c r="BI28" s="172">
        <v>8</v>
      </c>
      <c r="BJ28" s="172">
        <v>9</v>
      </c>
      <c r="BK28" s="173">
        <v>11</v>
      </c>
      <c r="BL28" s="173">
        <v>11</v>
      </c>
      <c r="BM28" s="173">
        <v>11</v>
      </c>
      <c r="BN28" s="173">
        <v>11</v>
      </c>
      <c r="BO28" s="362">
        <v>48</v>
      </c>
      <c r="BP28" s="285">
        <v>8.3000000000000007</v>
      </c>
      <c r="BQ28" s="285">
        <v>8.3000000000000007</v>
      </c>
      <c r="BR28" s="285">
        <v>8.3000000000000007</v>
      </c>
      <c r="BS28" s="285">
        <v>8.3000000000000007</v>
      </c>
      <c r="BT28" s="334">
        <v>7.9</v>
      </c>
      <c r="BU28" s="334" t="s">
        <v>5</v>
      </c>
      <c r="BV28" s="334">
        <v>7.4</v>
      </c>
      <c r="BW28" s="334">
        <v>7.3</v>
      </c>
      <c r="BX28" s="334">
        <v>7.2</v>
      </c>
      <c r="BY28" s="334">
        <v>7.1</v>
      </c>
      <c r="BZ28" s="281">
        <v>48</v>
      </c>
      <c r="CA28" s="152">
        <v>48</v>
      </c>
      <c r="CB28" s="355"/>
      <c r="CC28" s="356">
        <v>13.3</v>
      </c>
      <c r="CD28" s="357">
        <v>13.1</v>
      </c>
      <c r="CE28" s="152">
        <v>48</v>
      </c>
      <c r="CF28" s="427">
        <v>6.1</v>
      </c>
      <c r="CG28" s="427">
        <v>5.9</v>
      </c>
      <c r="CH28" s="427">
        <v>5.7</v>
      </c>
      <c r="CI28" s="412">
        <v>5.4</v>
      </c>
      <c r="CJ28" s="413">
        <v>5.2</v>
      </c>
      <c r="CK28" s="412">
        <v>5</v>
      </c>
      <c r="CL28" s="412">
        <v>4.9000000000000004</v>
      </c>
      <c r="CM28" s="398">
        <v>4.8</v>
      </c>
      <c r="CN28" s="415">
        <v>4.7</v>
      </c>
      <c r="CO28" s="415">
        <v>4.5999999999999996</v>
      </c>
    </row>
    <row r="29" spans="1:93" ht="15">
      <c r="A29" s="156">
        <v>47</v>
      </c>
      <c r="B29" s="141">
        <v>4.1399999999999997</v>
      </c>
      <c r="C29" s="140">
        <v>4.07</v>
      </c>
      <c r="D29" s="257" t="s">
        <v>111</v>
      </c>
      <c r="E29" s="258" t="s">
        <v>43</v>
      </c>
      <c r="F29" s="259" t="s">
        <v>34</v>
      </c>
      <c r="G29" s="259" t="s">
        <v>95</v>
      </c>
      <c r="H29" s="257" t="s">
        <v>25</v>
      </c>
      <c r="I29" s="257" t="s">
        <v>176</v>
      </c>
      <c r="J29" s="257" t="s">
        <v>104</v>
      </c>
      <c r="K29" s="257" t="s">
        <v>196</v>
      </c>
      <c r="L29" s="152">
        <v>47</v>
      </c>
      <c r="M29" s="149">
        <v>9.9999999999999982</v>
      </c>
      <c r="N29" s="149">
        <v>9.6999999999999975</v>
      </c>
      <c r="O29" s="149">
        <v>9.4999999999999982</v>
      </c>
      <c r="P29" s="149">
        <v>9.2999999999999989</v>
      </c>
      <c r="Q29" s="351">
        <v>9.1</v>
      </c>
      <c r="R29" s="352">
        <v>8.9</v>
      </c>
      <c r="S29" s="353">
        <v>8.6999999999999993</v>
      </c>
      <c r="T29" s="355">
        <v>8.5</v>
      </c>
      <c r="U29" s="149">
        <v>8.3000000000000007</v>
      </c>
      <c r="V29" s="149">
        <v>8.1000000000000014</v>
      </c>
      <c r="W29" s="152">
        <v>24</v>
      </c>
      <c r="X29" s="370">
        <v>4</v>
      </c>
      <c r="Y29" s="369">
        <v>5</v>
      </c>
      <c r="Z29" s="369">
        <v>3</v>
      </c>
      <c r="AA29" s="369">
        <v>4</v>
      </c>
      <c r="AB29" s="372">
        <v>6</v>
      </c>
      <c r="AC29" s="372">
        <v>7</v>
      </c>
      <c r="AD29" s="369">
        <v>8</v>
      </c>
      <c r="AE29" s="369">
        <v>9</v>
      </c>
      <c r="AF29" s="369">
        <v>10</v>
      </c>
      <c r="AG29" s="369">
        <v>11</v>
      </c>
      <c r="AH29" s="152">
        <v>24</v>
      </c>
      <c r="AI29" s="167">
        <v>118</v>
      </c>
      <c r="AJ29" s="165">
        <v>129</v>
      </c>
      <c r="AK29" s="167">
        <v>153</v>
      </c>
      <c r="AL29" s="165">
        <v>168</v>
      </c>
      <c r="AM29" s="166">
        <v>178</v>
      </c>
      <c r="AN29" s="166">
        <v>192</v>
      </c>
      <c r="AO29" s="167">
        <v>207</v>
      </c>
      <c r="AP29" s="167">
        <v>207</v>
      </c>
      <c r="AQ29" s="167">
        <v>208</v>
      </c>
      <c r="AR29" s="167">
        <v>218</v>
      </c>
      <c r="AS29" s="152">
        <v>24</v>
      </c>
      <c r="AT29" s="231">
        <v>8</v>
      </c>
      <c r="AU29" s="231">
        <v>11</v>
      </c>
      <c r="AV29" s="231">
        <v>17</v>
      </c>
      <c r="AW29" s="231">
        <v>20</v>
      </c>
      <c r="AX29" s="232">
        <v>21</v>
      </c>
      <c r="AY29" s="232">
        <v>25</v>
      </c>
      <c r="AZ29" s="231">
        <v>27</v>
      </c>
      <c r="BA29" s="231">
        <v>28</v>
      </c>
      <c r="BB29" s="231">
        <v>29</v>
      </c>
      <c r="BC29" s="231">
        <v>29</v>
      </c>
      <c r="BD29" s="152">
        <v>24</v>
      </c>
      <c r="BE29" s="174">
        <v>6</v>
      </c>
      <c r="BF29" s="171">
        <v>5</v>
      </c>
      <c r="BG29" s="173">
        <v>6</v>
      </c>
      <c r="BH29" s="171">
        <v>10</v>
      </c>
      <c r="BI29" s="172">
        <v>9</v>
      </c>
      <c r="BJ29" s="172">
        <v>10</v>
      </c>
      <c r="BK29" s="173">
        <v>12</v>
      </c>
      <c r="BL29" s="173">
        <v>12</v>
      </c>
      <c r="BM29" s="173">
        <v>12</v>
      </c>
      <c r="BN29" s="173">
        <v>12</v>
      </c>
      <c r="BO29" s="362">
        <v>47</v>
      </c>
      <c r="BP29" s="285">
        <v>8.3000000000000007</v>
      </c>
      <c r="BQ29" s="285">
        <v>8.3000000000000007</v>
      </c>
      <c r="BR29" s="285">
        <v>8.3000000000000007</v>
      </c>
      <c r="BS29" s="285">
        <v>8.3000000000000007</v>
      </c>
      <c r="BT29" s="334">
        <v>7.9</v>
      </c>
      <c r="BU29" s="334">
        <v>7.6</v>
      </c>
      <c r="BV29" s="334">
        <v>7.4</v>
      </c>
      <c r="BW29" s="334">
        <v>7.3</v>
      </c>
      <c r="BX29" s="334">
        <v>7.2</v>
      </c>
      <c r="BY29" s="334">
        <v>7.1</v>
      </c>
      <c r="BZ29" s="281">
        <v>47</v>
      </c>
      <c r="CA29" s="152">
        <v>47</v>
      </c>
      <c r="CB29" s="355"/>
      <c r="CC29" s="356">
        <v>13.4</v>
      </c>
      <c r="CD29" s="357">
        <v>13.1</v>
      </c>
      <c r="CE29" s="152">
        <v>47</v>
      </c>
      <c r="CF29" s="427">
        <v>6.1</v>
      </c>
      <c r="CG29" s="427">
        <v>5.9</v>
      </c>
      <c r="CH29" s="427">
        <v>5.7</v>
      </c>
      <c r="CI29" s="412">
        <v>5.4</v>
      </c>
      <c r="CJ29" s="413">
        <v>5.2</v>
      </c>
      <c r="CK29" s="412">
        <v>5</v>
      </c>
      <c r="CL29" s="412">
        <v>4.9000000000000004</v>
      </c>
      <c r="CM29" s="398">
        <v>4.8</v>
      </c>
      <c r="CN29" s="415">
        <v>4.7</v>
      </c>
      <c r="CO29" s="415">
        <v>4.5999999999999996</v>
      </c>
    </row>
    <row r="30" spans="1:93" ht="15">
      <c r="A30" s="156">
        <v>46</v>
      </c>
      <c r="B30" s="141">
        <v>4.17</v>
      </c>
      <c r="C30" s="140">
        <v>4.08</v>
      </c>
      <c r="D30" s="257" t="s">
        <v>112</v>
      </c>
      <c r="E30" s="258" t="s">
        <v>146</v>
      </c>
      <c r="F30" s="259" t="s">
        <v>35</v>
      </c>
      <c r="G30" s="259" t="s">
        <v>28</v>
      </c>
      <c r="H30" s="257" t="s">
        <v>179</v>
      </c>
      <c r="I30" s="257" t="s">
        <v>23</v>
      </c>
      <c r="J30" s="257" t="s">
        <v>92</v>
      </c>
      <c r="K30" s="257" t="s">
        <v>19</v>
      </c>
      <c r="L30" s="152">
        <v>46</v>
      </c>
      <c r="M30" s="149">
        <v>10.099999999999998</v>
      </c>
      <c r="N30" s="149">
        <v>9.7999999999999972</v>
      </c>
      <c r="O30" s="149">
        <v>9.5999999999999979</v>
      </c>
      <c r="P30" s="149">
        <v>9.3999999999999986</v>
      </c>
      <c r="Q30" s="351">
        <v>9.1999999999999993</v>
      </c>
      <c r="R30" s="352">
        <v>9</v>
      </c>
      <c r="S30" s="353" t="s">
        <v>5</v>
      </c>
      <c r="T30" s="355">
        <v>8.6</v>
      </c>
      <c r="U30" s="149">
        <v>8.4</v>
      </c>
      <c r="V30" s="149">
        <v>8.2000000000000011</v>
      </c>
      <c r="W30" s="152">
        <v>25</v>
      </c>
      <c r="X30" s="370">
        <v>4</v>
      </c>
      <c r="Y30" s="369">
        <v>5</v>
      </c>
      <c r="Z30" s="369">
        <v>3</v>
      </c>
      <c r="AA30" s="369">
        <v>4</v>
      </c>
      <c r="AB30" s="372">
        <v>6</v>
      </c>
      <c r="AC30" s="372">
        <v>7</v>
      </c>
      <c r="AD30" s="369">
        <v>8</v>
      </c>
      <c r="AE30" s="369">
        <v>9</v>
      </c>
      <c r="AF30" s="369">
        <v>10</v>
      </c>
      <c r="AG30" s="369">
        <v>11</v>
      </c>
      <c r="AH30" s="152">
        <v>25</v>
      </c>
      <c r="AI30" s="167">
        <v>119</v>
      </c>
      <c r="AJ30" s="165">
        <v>132</v>
      </c>
      <c r="AK30" s="167">
        <v>155</v>
      </c>
      <c r="AL30" s="165">
        <v>170</v>
      </c>
      <c r="AM30" s="166">
        <v>180</v>
      </c>
      <c r="AN30" s="166">
        <v>194</v>
      </c>
      <c r="AO30" s="167">
        <v>209</v>
      </c>
      <c r="AP30" s="167">
        <v>209</v>
      </c>
      <c r="AQ30" s="167">
        <v>210</v>
      </c>
      <c r="AR30" s="167">
        <v>220</v>
      </c>
      <c r="AS30" s="152">
        <v>25</v>
      </c>
      <c r="AT30" s="231">
        <v>8</v>
      </c>
      <c r="AU30" s="231">
        <v>11</v>
      </c>
      <c r="AV30" s="231">
        <v>17</v>
      </c>
      <c r="AW30" s="231">
        <v>19</v>
      </c>
      <c r="AX30" s="232">
        <v>21</v>
      </c>
      <c r="AY30" s="232">
        <v>25</v>
      </c>
      <c r="AZ30" s="231">
        <v>27</v>
      </c>
      <c r="BA30" s="231">
        <v>28</v>
      </c>
      <c r="BB30" s="231">
        <v>29</v>
      </c>
      <c r="BC30" s="231">
        <v>29</v>
      </c>
      <c r="BD30" s="152">
        <v>25</v>
      </c>
      <c r="BE30" s="174">
        <v>7</v>
      </c>
      <c r="BF30" s="171">
        <v>6</v>
      </c>
      <c r="BG30" s="173">
        <v>6</v>
      </c>
      <c r="BH30" s="171">
        <v>9</v>
      </c>
      <c r="BI30" s="172">
        <v>9</v>
      </c>
      <c r="BJ30" s="172">
        <v>10</v>
      </c>
      <c r="BK30" s="173">
        <v>12</v>
      </c>
      <c r="BL30" s="173">
        <v>12</v>
      </c>
      <c r="BM30" s="173">
        <v>12</v>
      </c>
      <c r="BN30" s="173">
        <v>12</v>
      </c>
      <c r="BO30" s="362">
        <v>46</v>
      </c>
      <c r="BP30" s="285">
        <v>8.3000000000000007</v>
      </c>
      <c r="BQ30" s="285">
        <v>8.3000000000000007</v>
      </c>
      <c r="BR30" s="285">
        <v>8.3000000000000007</v>
      </c>
      <c r="BS30" s="285">
        <v>8.3000000000000007</v>
      </c>
      <c r="BT30" s="334">
        <v>7.9</v>
      </c>
      <c r="BU30" s="334" t="s">
        <v>5</v>
      </c>
      <c r="BV30" s="334">
        <v>7.4</v>
      </c>
      <c r="BW30" s="334">
        <v>7.3</v>
      </c>
      <c r="BX30" s="334">
        <v>7.2</v>
      </c>
      <c r="BY30" s="334">
        <v>7.1</v>
      </c>
      <c r="BZ30" s="281">
        <v>46</v>
      </c>
      <c r="CA30" s="152">
        <v>46</v>
      </c>
      <c r="CB30" s="355"/>
      <c r="CC30" s="356">
        <v>13.4</v>
      </c>
      <c r="CD30" s="357">
        <v>13.2</v>
      </c>
      <c r="CE30" s="152">
        <v>46</v>
      </c>
      <c r="CF30" s="395">
        <v>6.1</v>
      </c>
      <c r="CG30" s="395">
        <v>5.9</v>
      </c>
      <c r="CH30" s="395">
        <v>5.7</v>
      </c>
      <c r="CI30" s="412">
        <v>5.4</v>
      </c>
      <c r="CJ30" s="413">
        <v>5.2</v>
      </c>
      <c r="CK30" s="412">
        <v>5</v>
      </c>
      <c r="CL30" s="412">
        <v>4.9000000000000004</v>
      </c>
      <c r="CM30" s="398">
        <v>4.8</v>
      </c>
      <c r="CN30" s="415">
        <v>4.7</v>
      </c>
      <c r="CO30" s="415">
        <v>4.5999999999999996</v>
      </c>
    </row>
    <row r="31" spans="1:93" ht="15">
      <c r="A31" s="156">
        <v>45</v>
      </c>
      <c r="B31" s="141">
        <v>4.2</v>
      </c>
      <c r="C31" s="140">
        <v>4.09</v>
      </c>
      <c r="D31" s="257" t="s">
        <v>51</v>
      </c>
      <c r="E31" s="258" t="s">
        <v>44</v>
      </c>
      <c r="F31" s="259" t="s">
        <v>36</v>
      </c>
      <c r="G31" s="259" t="s">
        <v>96</v>
      </c>
      <c r="H31" s="257" t="s">
        <v>26</v>
      </c>
      <c r="I31" s="257" t="s">
        <v>177</v>
      </c>
      <c r="J31" s="257" t="s">
        <v>20</v>
      </c>
      <c r="K31" s="257" t="s">
        <v>104</v>
      </c>
      <c r="L31" s="152">
        <v>45</v>
      </c>
      <c r="M31" s="149">
        <v>10.099999999999998</v>
      </c>
      <c r="N31" s="149">
        <v>9.7999999999999972</v>
      </c>
      <c r="O31" s="149">
        <v>9.5999999999999979</v>
      </c>
      <c r="P31" s="149">
        <v>9.3999999999999986</v>
      </c>
      <c r="Q31" s="351">
        <v>9.1999999999999993</v>
      </c>
      <c r="R31" s="352">
        <v>9</v>
      </c>
      <c r="S31" s="353" t="s">
        <v>5</v>
      </c>
      <c r="T31" s="355">
        <v>8.6</v>
      </c>
      <c r="U31" s="149">
        <v>8.4</v>
      </c>
      <c r="V31" s="149">
        <v>8.2000000000000011</v>
      </c>
      <c r="W31" s="152">
        <v>26</v>
      </c>
      <c r="X31" s="370">
        <v>4</v>
      </c>
      <c r="Y31" s="369">
        <v>5</v>
      </c>
      <c r="Z31" s="369">
        <v>3</v>
      </c>
      <c r="AA31" s="369">
        <v>4</v>
      </c>
      <c r="AB31" s="372">
        <v>6</v>
      </c>
      <c r="AC31" s="372">
        <v>8</v>
      </c>
      <c r="AD31" s="369">
        <v>9</v>
      </c>
      <c r="AE31" s="369">
        <v>9</v>
      </c>
      <c r="AF31" s="369">
        <v>11</v>
      </c>
      <c r="AG31" s="369">
        <v>12</v>
      </c>
      <c r="AH31" s="152">
        <v>26</v>
      </c>
      <c r="AI31" s="167">
        <v>120</v>
      </c>
      <c r="AJ31" s="165">
        <v>135</v>
      </c>
      <c r="AK31" s="167">
        <v>157</v>
      </c>
      <c r="AL31" s="165">
        <v>172</v>
      </c>
      <c r="AM31" s="166">
        <v>182</v>
      </c>
      <c r="AN31" s="166">
        <v>196</v>
      </c>
      <c r="AO31" s="167">
        <v>211</v>
      </c>
      <c r="AP31" s="167">
        <v>211</v>
      </c>
      <c r="AQ31" s="167">
        <v>212</v>
      </c>
      <c r="AR31" s="167">
        <v>221</v>
      </c>
      <c r="AS31" s="152">
        <v>26</v>
      </c>
      <c r="AT31" s="231">
        <v>9</v>
      </c>
      <c r="AU31" s="231">
        <v>12</v>
      </c>
      <c r="AV31" s="231">
        <v>18</v>
      </c>
      <c r="AW31" s="231">
        <v>21</v>
      </c>
      <c r="AX31" s="232">
        <v>22</v>
      </c>
      <c r="AY31" s="232">
        <v>26</v>
      </c>
      <c r="AZ31" s="231">
        <v>28</v>
      </c>
      <c r="BA31" s="231">
        <v>29</v>
      </c>
      <c r="BB31" s="231">
        <v>30</v>
      </c>
      <c r="BC31" s="231">
        <v>30</v>
      </c>
      <c r="BD31" s="152">
        <v>26</v>
      </c>
      <c r="BE31" s="174">
        <v>7</v>
      </c>
      <c r="BF31" s="171">
        <v>6</v>
      </c>
      <c r="BG31" s="173">
        <v>7</v>
      </c>
      <c r="BH31" s="171">
        <v>11</v>
      </c>
      <c r="BI31" s="172">
        <v>10</v>
      </c>
      <c r="BJ31" s="172">
        <v>11</v>
      </c>
      <c r="BK31" s="173">
        <v>13</v>
      </c>
      <c r="BL31" s="173">
        <v>13</v>
      </c>
      <c r="BM31" s="173">
        <v>13</v>
      </c>
      <c r="BN31" s="173">
        <v>13</v>
      </c>
      <c r="BO31" s="362">
        <v>45</v>
      </c>
      <c r="BP31" s="285">
        <v>8.4</v>
      </c>
      <c r="BQ31" s="285">
        <v>8.4</v>
      </c>
      <c r="BR31" s="285">
        <v>8.4</v>
      </c>
      <c r="BS31" s="285">
        <v>8.4</v>
      </c>
      <c r="BT31" s="334">
        <v>8</v>
      </c>
      <c r="BU31" s="334" t="s">
        <v>5</v>
      </c>
      <c r="BV31" s="334">
        <v>7.5</v>
      </c>
      <c r="BW31" s="334">
        <v>7.4</v>
      </c>
      <c r="BX31" s="334">
        <v>7.3</v>
      </c>
      <c r="BY31" s="334">
        <v>7.2</v>
      </c>
      <c r="BZ31" s="281">
        <v>45</v>
      </c>
      <c r="CA31" s="152">
        <v>45</v>
      </c>
      <c r="CB31" s="355"/>
      <c r="CC31" s="356">
        <v>13.5</v>
      </c>
      <c r="CD31" s="357">
        <v>13.2</v>
      </c>
      <c r="CE31" s="152">
        <v>45</v>
      </c>
      <c r="CF31" s="427">
        <v>6.2</v>
      </c>
      <c r="CG31" s="427">
        <v>6</v>
      </c>
      <c r="CH31" s="427">
        <v>5.8</v>
      </c>
      <c r="CI31" s="412">
        <v>5.4</v>
      </c>
      <c r="CJ31" s="413">
        <v>5.2</v>
      </c>
      <c r="CK31" s="412">
        <v>5</v>
      </c>
      <c r="CL31" s="412">
        <v>4.9000000000000004</v>
      </c>
      <c r="CM31" s="395">
        <v>4.8</v>
      </c>
      <c r="CN31" s="415">
        <v>4.7</v>
      </c>
      <c r="CO31" s="415">
        <v>4.5999999999999996</v>
      </c>
    </row>
    <row r="32" spans="1:93" ht="15">
      <c r="A32" s="156">
        <v>44</v>
      </c>
      <c r="B32" s="141">
        <v>4.2300000000000004</v>
      </c>
      <c r="C32" s="140">
        <v>4.0999999999999996</v>
      </c>
      <c r="D32" s="257" t="s">
        <v>113</v>
      </c>
      <c r="E32" s="258" t="s">
        <v>147</v>
      </c>
      <c r="F32" s="259" t="s">
        <v>37</v>
      </c>
      <c r="G32" s="259" t="s">
        <v>29</v>
      </c>
      <c r="H32" s="257" t="s">
        <v>94</v>
      </c>
      <c r="I32" s="257" t="s">
        <v>187</v>
      </c>
      <c r="J32" s="257" t="s">
        <v>93</v>
      </c>
      <c r="K32" s="257" t="s">
        <v>92</v>
      </c>
      <c r="L32" s="152">
        <v>44</v>
      </c>
      <c r="M32" s="149">
        <v>10.099999999999998</v>
      </c>
      <c r="N32" s="149">
        <v>9.7999999999999972</v>
      </c>
      <c r="O32" s="149">
        <v>9.5999999999999979</v>
      </c>
      <c r="P32" s="149">
        <v>9.3999999999999986</v>
      </c>
      <c r="Q32" s="351">
        <v>9.1999999999999993</v>
      </c>
      <c r="R32" s="352">
        <v>9</v>
      </c>
      <c r="S32" s="353">
        <v>8.8000000000000007</v>
      </c>
      <c r="T32" s="355">
        <v>8.6</v>
      </c>
      <c r="U32" s="149">
        <v>8.4</v>
      </c>
      <c r="V32" s="149">
        <v>8.2000000000000011</v>
      </c>
      <c r="W32" s="152">
        <v>27</v>
      </c>
      <c r="X32" s="370">
        <v>5</v>
      </c>
      <c r="Y32" s="369">
        <v>5</v>
      </c>
      <c r="Z32" s="369">
        <v>3</v>
      </c>
      <c r="AA32" s="369">
        <v>4</v>
      </c>
      <c r="AB32" s="372">
        <v>6</v>
      </c>
      <c r="AC32" s="372">
        <v>8</v>
      </c>
      <c r="AD32" s="369">
        <v>9</v>
      </c>
      <c r="AE32" s="369">
        <v>10</v>
      </c>
      <c r="AF32" s="369">
        <v>11</v>
      </c>
      <c r="AG32" s="369">
        <v>12</v>
      </c>
      <c r="AH32" s="152">
        <v>27</v>
      </c>
      <c r="AI32" s="167">
        <v>123</v>
      </c>
      <c r="AJ32" s="165">
        <v>138</v>
      </c>
      <c r="AK32" s="167">
        <v>159</v>
      </c>
      <c r="AL32" s="165">
        <v>174</v>
      </c>
      <c r="AM32" s="166">
        <v>184</v>
      </c>
      <c r="AN32" s="166">
        <v>198</v>
      </c>
      <c r="AO32" s="167">
        <v>212</v>
      </c>
      <c r="AP32" s="167">
        <v>212</v>
      </c>
      <c r="AQ32" s="167">
        <v>214</v>
      </c>
      <c r="AR32" s="167">
        <v>222</v>
      </c>
      <c r="AS32" s="152">
        <v>27</v>
      </c>
      <c r="AT32" s="231">
        <v>9</v>
      </c>
      <c r="AU32" s="231">
        <v>12</v>
      </c>
      <c r="AV32" s="231">
        <v>18</v>
      </c>
      <c r="AW32" s="231">
        <v>20</v>
      </c>
      <c r="AX32" s="232">
        <v>22</v>
      </c>
      <c r="AY32" s="232">
        <v>26</v>
      </c>
      <c r="AZ32" s="231">
        <v>28</v>
      </c>
      <c r="BA32" s="231">
        <v>29</v>
      </c>
      <c r="BB32" s="231">
        <v>30</v>
      </c>
      <c r="BC32" s="231">
        <v>30</v>
      </c>
      <c r="BD32" s="152">
        <v>27</v>
      </c>
      <c r="BE32" s="174">
        <v>7</v>
      </c>
      <c r="BF32" s="171">
        <v>6</v>
      </c>
      <c r="BG32" s="173">
        <v>7</v>
      </c>
      <c r="BH32" s="171">
        <v>10</v>
      </c>
      <c r="BI32" s="172">
        <v>10</v>
      </c>
      <c r="BJ32" s="172">
        <v>11</v>
      </c>
      <c r="BK32" s="173">
        <v>13</v>
      </c>
      <c r="BL32" s="173">
        <v>13</v>
      </c>
      <c r="BM32" s="173">
        <v>13</v>
      </c>
      <c r="BN32" s="173">
        <v>13</v>
      </c>
      <c r="BO32" s="362">
        <v>44</v>
      </c>
      <c r="BP32" s="285">
        <v>8.4</v>
      </c>
      <c r="BQ32" s="285">
        <v>8.4</v>
      </c>
      <c r="BR32" s="285">
        <v>8.4</v>
      </c>
      <c r="BS32" s="285">
        <v>8.4</v>
      </c>
      <c r="BT32" s="334">
        <v>8</v>
      </c>
      <c r="BU32" s="334" t="s">
        <v>5</v>
      </c>
      <c r="BV32" s="334">
        <v>7.5</v>
      </c>
      <c r="BW32" s="334">
        <v>7.4</v>
      </c>
      <c r="BX32" s="334">
        <v>7.3</v>
      </c>
      <c r="BY32" s="334">
        <v>7.2</v>
      </c>
      <c r="BZ32" s="281">
        <v>44</v>
      </c>
      <c r="CA32" s="152">
        <v>44</v>
      </c>
      <c r="CB32" s="355"/>
      <c r="CC32" s="356">
        <v>13.5</v>
      </c>
      <c r="CD32" s="357">
        <v>13.2</v>
      </c>
      <c r="CE32" s="152">
        <v>44</v>
      </c>
      <c r="CF32" s="427">
        <v>6.2</v>
      </c>
      <c r="CG32" s="427">
        <v>6</v>
      </c>
      <c r="CH32" s="427">
        <v>5.8</v>
      </c>
      <c r="CI32" s="412">
        <v>5.5</v>
      </c>
      <c r="CJ32" s="413">
        <v>5.3</v>
      </c>
      <c r="CK32" s="412">
        <v>5.0999999999999996</v>
      </c>
      <c r="CL32" s="412">
        <v>5</v>
      </c>
      <c r="CM32" s="398">
        <v>4.9000000000000004</v>
      </c>
      <c r="CN32" s="415">
        <v>4.8</v>
      </c>
      <c r="CO32" s="415">
        <v>4.7</v>
      </c>
    </row>
    <row r="33" spans="1:93" ht="15">
      <c r="A33" s="156">
        <v>43</v>
      </c>
      <c r="B33" s="141">
        <v>4.26</v>
      </c>
      <c r="C33" s="140">
        <v>4.13</v>
      </c>
      <c r="D33" s="257" t="s">
        <v>114</v>
      </c>
      <c r="E33" s="258" t="s">
        <v>99</v>
      </c>
      <c r="F33" s="259" t="s">
        <v>38</v>
      </c>
      <c r="G33" s="259" t="s">
        <v>97</v>
      </c>
      <c r="H33" s="257" t="s">
        <v>27</v>
      </c>
      <c r="I33" s="257" t="s">
        <v>106</v>
      </c>
      <c r="J33" s="257" t="s">
        <v>175</v>
      </c>
      <c r="K33" s="257" t="s">
        <v>20</v>
      </c>
      <c r="L33" s="152">
        <v>43</v>
      </c>
      <c r="M33" s="149">
        <v>10.199999999999998</v>
      </c>
      <c r="N33" s="149">
        <v>9.8999999999999968</v>
      </c>
      <c r="O33" s="149">
        <v>9.6999999999999975</v>
      </c>
      <c r="P33" s="149">
        <v>9.4999999999999982</v>
      </c>
      <c r="Q33" s="351">
        <v>9.2999999999999989</v>
      </c>
      <c r="R33" s="352">
        <v>9.1</v>
      </c>
      <c r="S33" s="353" t="s">
        <v>5</v>
      </c>
      <c r="T33" s="355">
        <v>8.6999999999999993</v>
      </c>
      <c r="U33" s="149">
        <v>8.5</v>
      </c>
      <c r="V33" s="149">
        <v>8.3000000000000007</v>
      </c>
      <c r="W33" s="152">
        <v>28</v>
      </c>
      <c r="X33" s="370">
        <v>5</v>
      </c>
      <c r="Y33" s="369">
        <v>5</v>
      </c>
      <c r="Z33" s="369">
        <v>3</v>
      </c>
      <c r="AA33" s="369">
        <v>5</v>
      </c>
      <c r="AB33" s="372">
        <v>7</v>
      </c>
      <c r="AC33" s="372">
        <v>8</v>
      </c>
      <c r="AD33" s="369">
        <v>9</v>
      </c>
      <c r="AE33" s="369">
        <v>10</v>
      </c>
      <c r="AF33" s="369">
        <v>11</v>
      </c>
      <c r="AG33" s="369">
        <v>12</v>
      </c>
      <c r="AH33" s="152">
        <v>28</v>
      </c>
      <c r="AI33" s="167">
        <v>126</v>
      </c>
      <c r="AJ33" s="165">
        <v>139</v>
      </c>
      <c r="AK33" s="167">
        <v>161</v>
      </c>
      <c r="AL33" s="165">
        <v>176</v>
      </c>
      <c r="AM33" s="166">
        <v>186</v>
      </c>
      <c r="AN33" s="166">
        <v>200</v>
      </c>
      <c r="AO33" s="167">
        <v>213</v>
      </c>
      <c r="AP33" s="167">
        <v>213</v>
      </c>
      <c r="AQ33" s="167">
        <v>216</v>
      </c>
      <c r="AR33" s="167">
        <v>223</v>
      </c>
      <c r="AS33" s="152">
        <v>28</v>
      </c>
      <c r="AT33" s="231">
        <v>10</v>
      </c>
      <c r="AU33" s="231">
        <v>13</v>
      </c>
      <c r="AV33" s="231">
        <v>19</v>
      </c>
      <c r="AW33" s="231">
        <v>22</v>
      </c>
      <c r="AX33" s="232">
        <v>23</v>
      </c>
      <c r="AY33" s="232">
        <v>27</v>
      </c>
      <c r="AZ33" s="231">
        <v>29</v>
      </c>
      <c r="BA33" s="231">
        <v>30</v>
      </c>
      <c r="BB33" s="231">
        <v>31</v>
      </c>
      <c r="BC33" s="231">
        <v>31</v>
      </c>
      <c r="BD33" s="152">
        <v>28</v>
      </c>
      <c r="BE33" s="175">
        <v>8</v>
      </c>
      <c r="BF33" s="171">
        <v>7</v>
      </c>
      <c r="BG33" s="173">
        <v>7</v>
      </c>
      <c r="BH33" s="171">
        <v>10</v>
      </c>
      <c r="BI33" s="172">
        <v>10</v>
      </c>
      <c r="BJ33" s="172">
        <v>11</v>
      </c>
      <c r="BK33" s="173">
        <v>13</v>
      </c>
      <c r="BL33" s="173">
        <v>13</v>
      </c>
      <c r="BM33" s="173">
        <v>13</v>
      </c>
      <c r="BN33" s="173">
        <v>13</v>
      </c>
      <c r="BO33" s="362">
        <v>43</v>
      </c>
      <c r="BP33" s="285">
        <v>8.4</v>
      </c>
      <c r="BQ33" s="285">
        <v>8.4</v>
      </c>
      <c r="BR33" s="285">
        <v>8.4</v>
      </c>
      <c r="BS33" s="285">
        <v>8.4</v>
      </c>
      <c r="BT33" s="334">
        <v>8</v>
      </c>
      <c r="BU33" s="334">
        <v>7.7</v>
      </c>
      <c r="BV33" s="334">
        <v>7.5</v>
      </c>
      <c r="BW33" s="334">
        <v>7.4</v>
      </c>
      <c r="BX33" s="334">
        <v>7.3</v>
      </c>
      <c r="BY33" s="334">
        <v>7.2</v>
      </c>
      <c r="BZ33" s="281">
        <v>43</v>
      </c>
      <c r="CA33" s="152">
        <v>43</v>
      </c>
      <c r="CB33" s="355"/>
      <c r="CC33" s="356">
        <v>13.6</v>
      </c>
      <c r="CD33" s="357">
        <v>13.3</v>
      </c>
      <c r="CE33" s="152">
        <v>43</v>
      </c>
      <c r="CF33" s="427">
        <v>6.2</v>
      </c>
      <c r="CG33" s="427">
        <v>6</v>
      </c>
      <c r="CH33" s="427">
        <v>5.8</v>
      </c>
      <c r="CI33" s="412">
        <v>5.5</v>
      </c>
      <c r="CJ33" s="413">
        <v>5.3</v>
      </c>
      <c r="CK33" s="412">
        <v>5.0999999999999996</v>
      </c>
      <c r="CL33" s="412">
        <v>5</v>
      </c>
      <c r="CM33" s="398">
        <v>4.9000000000000004</v>
      </c>
      <c r="CN33" s="415">
        <v>4.8</v>
      </c>
      <c r="CO33" s="415">
        <v>4.7</v>
      </c>
    </row>
    <row r="34" spans="1:93" ht="15">
      <c r="A34" s="156">
        <v>42</v>
      </c>
      <c r="B34" s="141">
        <v>4.29</v>
      </c>
      <c r="C34" s="140">
        <v>4.1399999999999997</v>
      </c>
      <c r="D34" s="257" t="s">
        <v>53</v>
      </c>
      <c r="E34" s="258" t="s">
        <v>148</v>
      </c>
      <c r="F34" s="259" t="s">
        <v>39</v>
      </c>
      <c r="G34" s="259" t="s">
        <v>30</v>
      </c>
      <c r="H34" s="257" t="s">
        <v>95</v>
      </c>
      <c r="I34" s="257" t="s">
        <v>25</v>
      </c>
      <c r="J34" s="257" t="s">
        <v>21</v>
      </c>
      <c r="K34" s="257" t="s">
        <v>93</v>
      </c>
      <c r="L34" s="152">
        <v>42</v>
      </c>
      <c r="M34" s="149">
        <v>10.199999999999998</v>
      </c>
      <c r="N34" s="149">
        <v>9.8999999999999968</v>
      </c>
      <c r="O34" s="149">
        <v>9.6999999999999975</v>
      </c>
      <c r="P34" s="149">
        <v>9.4999999999999982</v>
      </c>
      <c r="Q34" s="351">
        <v>9.2999999999999989</v>
      </c>
      <c r="R34" s="352">
        <v>9.1</v>
      </c>
      <c r="S34" s="353" t="s">
        <v>5</v>
      </c>
      <c r="T34" s="355">
        <v>8.6999999999999993</v>
      </c>
      <c r="U34" s="149">
        <v>8.5</v>
      </c>
      <c r="V34" s="149">
        <v>8.3000000000000007</v>
      </c>
      <c r="W34" s="152">
        <v>29</v>
      </c>
      <c r="X34" s="370">
        <v>5</v>
      </c>
      <c r="Y34" s="369">
        <v>6</v>
      </c>
      <c r="Z34" s="369">
        <v>3</v>
      </c>
      <c r="AA34" s="369">
        <v>5</v>
      </c>
      <c r="AB34" s="372">
        <v>7</v>
      </c>
      <c r="AC34" s="372">
        <v>8</v>
      </c>
      <c r="AD34" s="369">
        <v>9</v>
      </c>
      <c r="AE34" s="369">
        <v>10</v>
      </c>
      <c r="AF34" s="369">
        <v>11</v>
      </c>
      <c r="AG34" s="369">
        <v>12</v>
      </c>
      <c r="AH34" s="152">
        <v>29</v>
      </c>
      <c r="AI34" s="167">
        <v>129</v>
      </c>
      <c r="AJ34" s="165">
        <v>140</v>
      </c>
      <c r="AK34" s="167">
        <v>163</v>
      </c>
      <c r="AL34" s="165">
        <v>178</v>
      </c>
      <c r="AM34" s="166">
        <v>188</v>
      </c>
      <c r="AN34" s="166">
        <v>202</v>
      </c>
      <c r="AO34" s="167">
        <v>214</v>
      </c>
      <c r="AP34" s="167">
        <v>214</v>
      </c>
      <c r="AQ34" s="167">
        <v>218</v>
      </c>
      <c r="AR34" s="167">
        <v>224</v>
      </c>
      <c r="AS34" s="152">
        <v>29</v>
      </c>
      <c r="AT34" s="231">
        <v>10</v>
      </c>
      <c r="AU34" s="231">
        <v>13</v>
      </c>
      <c r="AV34" s="231">
        <v>19</v>
      </c>
      <c r="AW34" s="231">
        <v>21</v>
      </c>
      <c r="AX34" s="232">
        <v>23</v>
      </c>
      <c r="AY34" s="232">
        <v>27</v>
      </c>
      <c r="AZ34" s="231">
        <v>29</v>
      </c>
      <c r="BA34" s="231">
        <v>30</v>
      </c>
      <c r="BB34" s="231">
        <v>31</v>
      </c>
      <c r="BC34" s="231">
        <v>31</v>
      </c>
      <c r="BD34" s="152">
        <v>29</v>
      </c>
      <c r="BE34" s="174">
        <v>8</v>
      </c>
      <c r="BF34" s="171">
        <v>7</v>
      </c>
      <c r="BG34" s="173">
        <v>8</v>
      </c>
      <c r="BH34" s="171">
        <v>12</v>
      </c>
      <c r="BI34" s="172">
        <v>11</v>
      </c>
      <c r="BJ34" s="172">
        <v>12</v>
      </c>
      <c r="BK34" s="173">
        <v>14</v>
      </c>
      <c r="BL34" s="173">
        <v>14</v>
      </c>
      <c r="BM34" s="173">
        <v>14</v>
      </c>
      <c r="BN34" s="173">
        <v>14</v>
      </c>
      <c r="BO34" s="362">
        <v>42</v>
      </c>
      <c r="BP34" s="285">
        <v>8.4</v>
      </c>
      <c r="BQ34" s="285">
        <v>8.4</v>
      </c>
      <c r="BR34" s="285">
        <v>8.4</v>
      </c>
      <c r="BS34" s="285">
        <v>8.4</v>
      </c>
      <c r="BT34" s="334">
        <v>8</v>
      </c>
      <c r="BU34" s="334" t="s">
        <v>5</v>
      </c>
      <c r="BV34" s="334">
        <v>7.5</v>
      </c>
      <c r="BW34" s="334">
        <v>7.4</v>
      </c>
      <c r="BX34" s="334">
        <v>7.3</v>
      </c>
      <c r="BY34" s="334">
        <v>7.2</v>
      </c>
      <c r="BZ34" s="281">
        <v>42</v>
      </c>
      <c r="CA34" s="152">
        <v>42</v>
      </c>
      <c r="CB34" s="355"/>
      <c r="CC34" s="356">
        <v>13.6</v>
      </c>
      <c r="CD34" s="357">
        <v>13.3</v>
      </c>
      <c r="CE34" s="152">
        <v>42</v>
      </c>
      <c r="CF34" s="395">
        <v>6.2</v>
      </c>
      <c r="CG34" s="395">
        <v>6</v>
      </c>
      <c r="CH34" s="395">
        <v>5.8</v>
      </c>
      <c r="CI34" s="412">
        <v>5.5</v>
      </c>
      <c r="CJ34" s="413">
        <v>5.3</v>
      </c>
      <c r="CK34" s="412">
        <v>5.0999999999999996</v>
      </c>
      <c r="CL34" s="412">
        <v>5</v>
      </c>
      <c r="CM34" s="398">
        <v>4.9000000000000004</v>
      </c>
      <c r="CN34" s="415">
        <v>4.8</v>
      </c>
      <c r="CO34" s="415">
        <v>4.7</v>
      </c>
    </row>
    <row r="35" spans="1:93" ht="15.75" thickBot="1">
      <c r="A35" s="157">
        <v>41</v>
      </c>
      <c r="B35" s="186">
        <v>4.3</v>
      </c>
      <c r="C35" s="183">
        <v>4.1500000000000004</v>
      </c>
      <c r="D35" s="260" t="s">
        <v>115</v>
      </c>
      <c r="E35" s="261" t="s">
        <v>149</v>
      </c>
      <c r="F35" s="262" t="s">
        <v>40</v>
      </c>
      <c r="G35" s="262" t="s">
        <v>98</v>
      </c>
      <c r="H35" s="260" t="s">
        <v>28</v>
      </c>
      <c r="I35" s="260" t="s">
        <v>179</v>
      </c>
      <c r="J35" s="260" t="s">
        <v>105</v>
      </c>
      <c r="K35" s="260" t="s">
        <v>175</v>
      </c>
      <c r="L35" s="153">
        <v>41</v>
      </c>
      <c r="M35" s="184">
        <v>10.299999999999997</v>
      </c>
      <c r="N35" s="184">
        <v>9.9999999999999964</v>
      </c>
      <c r="O35" s="184">
        <v>9.7999999999999972</v>
      </c>
      <c r="P35" s="184">
        <v>9.5999999999999979</v>
      </c>
      <c r="Q35" s="351">
        <v>9.3999999999999986</v>
      </c>
      <c r="R35" s="352">
        <v>9.1999999999999993</v>
      </c>
      <c r="S35" s="353">
        <v>8.9</v>
      </c>
      <c r="T35" s="355">
        <v>8.6999999999999993</v>
      </c>
      <c r="U35" s="184">
        <v>8.5</v>
      </c>
      <c r="V35" s="184">
        <v>8.3000000000000007</v>
      </c>
      <c r="W35" s="153">
        <v>30</v>
      </c>
      <c r="X35" s="370">
        <v>5</v>
      </c>
      <c r="Y35" s="369">
        <v>6</v>
      </c>
      <c r="Z35" s="369">
        <v>4</v>
      </c>
      <c r="AA35" s="369">
        <v>5</v>
      </c>
      <c r="AB35" s="372">
        <v>7</v>
      </c>
      <c r="AC35" s="372">
        <v>9</v>
      </c>
      <c r="AD35" s="369">
        <v>10</v>
      </c>
      <c r="AE35" s="369">
        <v>10</v>
      </c>
      <c r="AF35" s="369">
        <v>12</v>
      </c>
      <c r="AG35" s="369">
        <v>13</v>
      </c>
      <c r="AH35" s="153">
        <v>30</v>
      </c>
      <c r="AI35" s="167">
        <v>132</v>
      </c>
      <c r="AJ35" s="165">
        <v>141</v>
      </c>
      <c r="AK35" s="167">
        <v>165</v>
      </c>
      <c r="AL35" s="165">
        <v>180</v>
      </c>
      <c r="AM35" s="166">
        <v>190</v>
      </c>
      <c r="AN35" s="166">
        <v>204</v>
      </c>
      <c r="AO35" s="167">
        <v>215</v>
      </c>
      <c r="AP35" s="167">
        <v>215</v>
      </c>
      <c r="AQ35" s="167">
        <v>220</v>
      </c>
      <c r="AR35" s="167">
        <v>225</v>
      </c>
      <c r="AS35" s="153">
        <v>30</v>
      </c>
      <c r="AT35" s="231">
        <v>11</v>
      </c>
      <c r="AU35" s="231">
        <v>14</v>
      </c>
      <c r="AV35" s="231">
        <v>20</v>
      </c>
      <c r="AW35" s="231">
        <v>23</v>
      </c>
      <c r="AX35" s="232">
        <v>24</v>
      </c>
      <c r="AY35" s="232">
        <v>28</v>
      </c>
      <c r="AZ35" s="231">
        <v>30</v>
      </c>
      <c r="BA35" s="231">
        <v>31</v>
      </c>
      <c r="BB35" s="231">
        <v>32</v>
      </c>
      <c r="BC35" s="231">
        <v>32</v>
      </c>
      <c r="BD35" s="153">
        <v>30</v>
      </c>
      <c r="BE35" s="174">
        <v>8</v>
      </c>
      <c r="BF35" s="171">
        <v>8</v>
      </c>
      <c r="BG35" s="173">
        <v>8</v>
      </c>
      <c r="BH35" s="171">
        <v>11</v>
      </c>
      <c r="BI35" s="172">
        <v>11</v>
      </c>
      <c r="BJ35" s="172">
        <v>12</v>
      </c>
      <c r="BK35" s="173">
        <v>14</v>
      </c>
      <c r="BL35" s="173">
        <v>14</v>
      </c>
      <c r="BM35" s="173">
        <v>14</v>
      </c>
      <c r="BN35" s="173">
        <v>14</v>
      </c>
      <c r="BO35" s="364">
        <v>41</v>
      </c>
      <c r="BP35" s="285">
        <v>8.5</v>
      </c>
      <c r="BQ35" s="285">
        <v>8.5</v>
      </c>
      <c r="BR35" s="285">
        <v>8.5</v>
      </c>
      <c r="BS35" s="285">
        <v>8.5</v>
      </c>
      <c r="BT35" s="334" t="s">
        <v>5</v>
      </c>
      <c r="BU35" s="334" t="s">
        <v>5</v>
      </c>
      <c r="BV35" s="334">
        <v>7.6</v>
      </c>
      <c r="BW35" s="334">
        <v>7.5</v>
      </c>
      <c r="BX35" s="334">
        <v>7.4</v>
      </c>
      <c r="BY35" s="334">
        <v>7.3</v>
      </c>
      <c r="BZ35" s="282">
        <v>41</v>
      </c>
      <c r="CA35" s="153">
        <v>41</v>
      </c>
      <c r="CB35" s="355"/>
      <c r="CC35" s="356">
        <v>13.7</v>
      </c>
      <c r="CD35" s="357">
        <v>13.3</v>
      </c>
      <c r="CE35" s="153">
        <v>41</v>
      </c>
      <c r="CF35" s="427">
        <v>6.3</v>
      </c>
      <c r="CG35" s="427">
        <v>6.1</v>
      </c>
      <c r="CH35" s="427">
        <v>5.9</v>
      </c>
      <c r="CI35" s="412">
        <v>5.5</v>
      </c>
      <c r="CJ35" s="413">
        <v>5.3</v>
      </c>
      <c r="CK35" s="412">
        <v>5.0999999999999996</v>
      </c>
      <c r="CL35" s="412">
        <v>5</v>
      </c>
      <c r="CM35" s="398">
        <v>4.9000000000000004</v>
      </c>
      <c r="CN35" s="415">
        <v>4.8</v>
      </c>
      <c r="CO35" s="415">
        <v>4.7</v>
      </c>
    </row>
    <row r="36" spans="1:93" ht="15">
      <c r="A36" s="155">
        <v>40</v>
      </c>
      <c r="B36" s="185">
        <v>4.3099999999999996</v>
      </c>
      <c r="C36" s="181">
        <v>4.16</v>
      </c>
      <c r="D36" s="263" t="s">
        <v>116</v>
      </c>
      <c r="E36" s="264" t="s">
        <v>100</v>
      </c>
      <c r="F36" s="265" t="s">
        <v>41</v>
      </c>
      <c r="G36" s="265" t="s">
        <v>31</v>
      </c>
      <c r="H36" s="263" t="s">
        <v>96</v>
      </c>
      <c r="I36" s="263" t="s">
        <v>26</v>
      </c>
      <c r="J36" s="263" t="s">
        <v>22</v>
      </c>
      <c r="K36" s="263" t="s">
        <v>21</v>
      </c>
      <c r="L36" s="151">
        <v>40</v>
      </c>
      <c r="M36" s="182">
        <v>10.299999999999997</v>
      </c>
      <c r="N36" s="182">
        <v>9.9999999999999964</v>
      </c>
      <c r="O36" s="182">
        <v>9.7999999999999972</v>
      </c>
      <c r="P36" s="182">
        <v>9.5999999999999979</v>
      </c>
      <c r="Q36" s="351">
        <v>9.3999999999999986</v>
      </c>
      <c r="R36" s="352">
        <v>9.1999999999999993</v>
      </c>
      <c r="S36" s="353" t="s">
        <v>5</v>
      </c>
      <c r="T36" s="355">
        <v>8.8000000000000007</v>
      </c>
      <c r="U36" s="182">
        <v>8.6000000000000014</v>
      </c>
      <c r="V36" s="182">
        <v>8.4000000000000021</v>
      </c>
      <c r="W36" s="151">
        <v>31</v>
      </c>
      <c r="X36" s="370">
        <v>5</v>
      </c>
      <c r="Y36" s="369">
        <v>6</v>
      </c>
      <c r="Z36" s="369">
        <v>4</v>
      </c>
      <c r="AA36" s="369">
        <v>5</v>
      </c>
      <c r="AB36" s="372">
        <v>7</v>
      </c>
      <c r="AC36" s="372">
        <v>9</v>
      </c>
      <c r="AD36" s="369">
        <v>10</v>
      </c>
      <c r="AE36" s="369">
        <v>11</v>
      </c>
      <c r="AF36" s="369">
        <v>12</v>
      </c>
      <c r="AG36" s="369">
        <v>13</v>
      </c>
      <c r="AH36" s="151">
        <v>31</v>
      </c>
      <c r="AI36" s="167">
        <v>133</v>
      </c>
      <c r="AJ36" s="165">
        <v>142</v>
      </c>
      <c r="AK36" s="167">
        <v>166</v>
      </c>
      <c r="AL36" s="165">
        <v>181</v>
      </c>
      <c r="AM36" s="166">
        <v>192</v>
      </c>
      <c r="AN36" s="166">
        <v>206</v>
      </c>
      <c r="AO36" s="167">
        <v>216</v>
      </c>
      <c r="AP36" s="167">
        <v>216</v>
      </c>
      <c r="AQ36" s="167">
        <v>221</v>
      </c>
      <c r="AR36" s="167">
        <v>226</v>
      </c>
      <c r="AS36" s="151">
        <v>31</v>
      </c>
      <c r="AT36" s="231">
        <v>11</v>
      </c>
      <c r="AU36" s="231">
        <v>14</v>
      </c>
      <c r="AV36" s="231">
        <v>20</v>
      </c>
      <c r="AW36" s="231">
        <v>22</v>
      </c>
      <c r="AX36" s="232">
        <v>24</v>
      </c>
      <c r="AY36" s="232">
        <v>28</v>
      </c>
      <c r="AZ36" s="231">
        <v>30</v>
      </c>
      <c r="BA36" s="231">
        <v>31</v>
      </c>
      <c r="BB36" s="231">
        <v>32</v>
      </c>
      <c r="BC36" s="231">
        <v>32</v>
      </c>
      <c r="BD36" s="151">
        <v>31</v>
      </c>
      <c r="BE36" s="175">
        <v>9</v>
      </c>
      <c r="BF36" s="171">
        <v>8</v>
      </c>
      <c r="BG36" s="173">
        <v>8</v>
      </c>
      <c r="BH36" s="171">
        <v>11</v>
      </c>
      <c r="BI36" s="172">
        <v>11</v>
      </c>
      <c r="BJ36" s="172">
        <v>12</v>
      </c>
      <c r="BK36" s="173">
        <v>14</v>
      </c>
      <c r="BL36" s="173">
        <v>14</v>
      </c>
      <c r="BM36" s="173">
        <v>14</v>
      </c>
      <c r="BN36" s="173">
        <v>14</v>
      </c>
      <c r="BO36" s="363">
        <v>40</v>
      </c>
      <c r="BP36" s="285">
        <v>8.5</v>
      </c>
      <c r="BQ36" s="285">
        <v>8.5</v>
      </c>
      <c r="BR36" s="285">
        <v>8.5</v>
      </c>
      <c r="BS36" s="285">
        <v>8.5</v>
      </c>
      <c r="BT36" s="334" t="s">
        <v>5</v>
      </c>
      <c r="BU36" s="334" t="s">
        <v>5</v>
      </c>
      <c r="BV36" s="334">
        <v>7.6</v>
      </c>
      <c r="BW36" s="334">
        <v>7.5</v>
      </c>
      <c r="BX36" s="334">
        <v>7.4</v>
      </c>
      <c r="BY36" s="334">
        <v>7.3</v>
      </c>
      <c r="BZ36" s="280">
        <v>40</v>
      </c>
      <c r="CA36" s="151">
        <v>40</v>
      </c>
      <c r="CB36" s="355"/>
      <c r="CC36" s="356">
        <v>13.7</v>
      </c>
      <c r="CD36" s="357">
        <v>13.4</v>
      </c>
      <c r="CE36" s="151">
        <v>40</v>
      </c>
      <c r="CF36" s="427">
        <v>6.3</v>
      </c>
      <c r="CG36" s="427">
        <v>6.1</v>
      </c>
      <c r="CH36" s="427">
        <v>5.9</v>
      </c>
      <c r="CI36" s="412">
        <v>5.5</v>
      </c>
      <c r="CJ36" s="413">
        <v>5.3</v>
      </c>
      <c r="CK36" s="412">
        <v>5.0999999999999996</v>
      </c>
      <c r="CL36" s="412">
        <v>5</v>
      </c>
      <c r="CM36" s="395">
        <v>4.9000000000000004</v>
      </c>
      <c r="CN36" s="415">
        <v>4.8</v>
      </c>
      <c r="CO36" s="415">
        <v>4.7</v>
      </c>
    </row>
    <row r="37" spans="1:93" ht="15">
      <c r="A37" s="156">
        <v>39</v>
      </c>
      <c r="B37" s="141">
        <v>4.32</v>
      </c>
      <c r="C37" s="140">
        <v>4.1900000000000004</v>
      </c>
      <c r="D37" s="257" t="s">
        <v>55</v>
      </c>
      <c r="E37" s="258" t="s">
        <v>109</v>
      </c>
      <c r="F37" s="259" t="s">
        <v>42</v>
      </c>
      <c r="G37" s="259" t="s">
        <v>33</v>
      </c>
      <c r="H37" s="257" t="s">
        <v>29</v>
      </c>
      <c r="I37" s="257" t="s">
        <v>94</v>
      </c>
      <c r="J37" s="257" t="s">
        <v>176</v>
      </c>
      <c r="K37" s="257" t="s">
        <v>105</v>
      </c>
      <c r="L37" s="152">
        <v>39</v>
      </c>
      <c r="M37" s="149">
        <v>10.399999999999999</v>
      </c>
      <c r="N37" s="149">
        <v>10.099999999999998</v>
      </c>
      <c r="O37" s="149">
        <v>9.8999999999999986</v>
      </c>
      <c r="P37" s="149">
        <v>9.6999999999999993</v>
      </c>
      <c r="Q37" s="351">
        <v>9.5</v>
      </c>
      <c r="R37" s="352">
        <v>9.3000000000000007</v>
      </c>
      <c r="S37" s="353" t="s">
        <v>5</v>
      </c>
      <c r="T37" s="355">
        <v>8.8000000000000007</v>
      </c>
      <c r="U37" s="149">
        <v>8.6000000000000014</v>
      </c>
      <c r="V37" s="149">
        <v>8.4000000000000021</v>
      </c>
      <c r="W37" s="152">
        <v>32</v>
      </c>
      <c r="X37" s="370">
        <v>5</v>
      </c>
      <c r="Y37" s="369">
        <v>6</v>
      </c>
      <c r="Z37" s="369">
        <v>4</v>
      </c>
      <c r="AA37" s="369">
        <v>5</v>
      </c>
      <c r="AB37" s="372">
        <v>7</v>
      </c>
      <c r="AC37" s="372">
        <v>9</v>
      </c>
      <c r="AD37" s="369">
        <v>10</v>
      </c>
      <c r="AE37" s="369">
        <v>11</v>
      </c>
      <c r="AF37" s="369">
        <v>12</v>
      </c>
      <c r="AG37" s="369">
        <v>13</v>
      </c>
      <c r="AH37" s="152">
        <v>32</v>
      </c>
      <c r="AI37" s="167">
        <v>134</v>
      </c>
      <c r="AJ37" s="165">
        <v>143</v>
      </c>
      <c r="AK37" s="167">
        <v>167</v>
      </c>
      <c r="AL37" s="165">
        <v>182</v>
      </c>
      <c r="AM37" s="166">
        <v>194</v>
      </c>
      <c r="AN37" s="166">
        <v>207</v>
      </c>
      <c r="AO37" s="167">
        <v>217</v>
      </c>
      <c r="AP37" s="167">
        <v>217</v>
      </c>
      <c r="AQ37" s="167">
        <v>222</v>
      </c>
      <c r="AR37" s="167">
        <v>227</v>
      </c>
      <c r="AS37" s="152">
        <v>32</v>
      </c>
      <c r="AT37" s="231">
        <v>12</v>
      </c>
      <c r="AU37" s="231">
        <v>15</v>
      </c>
      <c r="AV37" s="231">
        <v>21</v>
      </c>
      <c r="AW37" s="231">
        <v>24</v>
      </c>
      <c r="AX37" s="232">
        <v>26</v>
      </c>
      <c r="AY37" s="232">
        <v>30</v>
      </c>
      <c r="AZ37" s="231">
        <v>32</v>
      </c>
      <c r="BA37" s="231">
        <v>33</v>
      </c>
      <c r="BB37" s="231">
        <v>34</v>
      </c>
      <c r="BC37" s="231">
        <v>34</v>
      </c>
      <c r="BD37" s="152">
        <v>32</v>
      </c>
      <c r="BE37" s="175">
        <v>9</v>
      </c>
      <c r="BF37" s="171">
        <v>9</v>
      </c>
      <c r="BG37" s="173">
        <v>9</v>
      </c>
      <c r="BH37" s="171">
        <v>13</v>
      </c>
      <c r="BI37" s="172">
        <v>12</v>
      </c>
      <c r="BJ37" s="172">
        <v>13</v>
      </c>
      <c r="BK37" s="173">
        <v>15</v>
      </c>
      <c r="BL37" s="173">
        <v>15</v>
      </c>
      <c r="BM37" s="173">
        <v>15</v>
      </c>
      <c r="BN37" s="173">
        <v>15</v>
      </c>
      <c r="BO37" s="362">
        <v>39</v>
      </c>
      <c r="BP37" s="285">
        <v>8.5</v>
      </c>
      <c r="BQ37" s="285">
        <v>8.5</v>
      </c>
      <c r="BR37" s="285">
        <v>8.5</v>
      </c>
      <c r="BS37" s="285">
        <v>8.5</v>
      </c>
      <c r="BT37" s="334" t="s">
        <v>5</v>
      </c>
      <c r="BU37" s="334">
        <v>7.8</v>
      </c>
      <c r="BV37" s="334">
        <v>7.6</v>
      </c>
      <c r="BW37" s="334">
        <v>7.5</v>
      </c>
      <c r="BX37" s="334">
        <v>7.4</v>
      </c>
      <c r="BY37" s="334">
        <v>7.3</v>
      </c>
      <c r="BZ37" s="281">
        <v>39</v>
      </c>
      <c r="CA37" s="152">
        <v>39</v>
      </c>
      <c r="CB37" s="355"/>
      <c r="CC37" s="356">
        <v>13.8</v>
      </c>
      <c r="CD37" s="357">
        <v>13.4</v>
      </c>
      <c r="CE37" s="152">
        <v>39</v>
      </c>
      <c r="CF37" s="427">
        <v>6.3</v>
      </c>
      <c r="CG37" s="427">
        <v>6.1</v>
      </c>
      <c r="CH37" s="427">
        <v>5.9</v>
      </c>
      <c r="CI37" s="412">
        <v>2.6</v>
      </c>
      <c r="CJ37" s="413">
        <v>5.4</v>
      </c>
      <c r="CK37" s="412">
        <v>5.2</v>
      </c>
      <c r="CL37" s="412">
        <v>5.0999999999999996</v>
      </c>
      <c r="CM37" s="398">
        <v>5</v>
      </c>
      <c r="CN37" s="415">
        <v>4.9000000000000004</v>
      </c>
      <c r="CO37" s="415">
        <v>4.8</v>
      </c>
    </row>
    <row r="38" spans="1:93" ht="15">
      <c r="A38" s="156">
        <v>38</v>
      </c>
      <c r="B38" s="141">
        <v>4.33</v>
      </c>
      <c r="C38" s="140">
        <v>4.22</v>
      </c>
      <c r="D38" s="257" t="s">
        <v>117</v>
      </c>
      <c r="E38" s="258" t="s">
        <v>111</v>
      </c>
      <c r="F38" s="259" t="s">
        <v>43</v>
      </c>
      <c r="G38" s="259" t="s">
        <v>35</v>
      </c>
      <c r="H38" s="257" t="s">
        <v>97</v>
      </c>
      <c r="I38" s="257" t="s">
        <v>27</v>
      </c>
      <c r="J38" s="257" t="s">
        <v>23</v>
      </c>
      <c r="K38" s="257" t="s">
        <v>22</v>
      </c>
      <c r="L38" s="152">
        <v>38</v>
      </c>
      <c r="M38" s="149">
        <v>10.399999999999999</v>
      </c>
      <c r="N38" s="149">
        <v>10.099999999999998</v>
      </c>
      <c r="O38" s="149">
        <v>9.8999999999999986</v>
      </c>
      <c r="P38" s="149">
        <v>9.6999999999999993</v>
      </c>
      <c r="Q38" s="351">
        <v>9.5</v>
      </c>
      <c r="R38" s="352">
        <v>9.3000000000000007</v>
      </c>
      <c r="S38" s="353">
        <v>9</v>
      </c>
      <c r="T38" s="355">
        <v>8.8000000000000007</v>
      </c>
      <c r="U38" s="149">
        <v>8.6000000000000014</v>
      </c>
      <c r="V38" s="149">
        <v>8.4000000000000021</v>
      </c>
      <c r="W38" s="152">
        <v>33</v>
      </c>
      <c r="X38" s="370">
        <v>6</v>
      </c>
      <c r="Y38" s="369">
        <v>6</v>
      </c>
      <c r="Z38" s="369">
        <v>4</v>
      </c>
      <c r="AA38" s="369">
        <v>6</v>
      </c>
      <c r="AB38" s="372">
        <v>8</v>
      </c>
      <c r="AC38" s="372">
        <v>9</v>
      </c>
      <c r="AD38" s="369">
        <v>10</v>
      </c>
      <c r="AE38" s="369">
        <v>11</v>
      </c>
      <c r="AF38" s="369">
        <v>12</v>
      </c>
      <c r="AG38" s="369">
        <v>13</v>
      </c>
      <c r="AH38" s="152">
        <v>33</v>
      </c>
      <c r="AI38" s="167">
        <v>135</v>
      </c>
      <c r="AJ38" s="165">
        <v>144</v>
      </c>
      <c r="AK38" s="167">
        <v>168</v>
      </c>
      <c r="AL38" s="165">
        <v>183</v>
      </c>
      <c r="AM38" s="166">
        <v>196</v>
      </c>
      <c r="AN38" s="166">
        <v>208</v>
      </c>
      <c r="AO38" s="167">
        <v>218</v>
      </c>
      <c r="AP38" s="167">
        <v>218</v>
      </c>
      <c r="AQ38" s="167">
        <v>223</v>
      </c>
      <c r="AR38" s="167">
        <v>228</v>
      </c>
      <c r="AS38" s="152">
        <v>33</v>
      </c>
      <c r="AT38" s="231">
        <v>12</v>
      </c>
      <c r="AU38" s="231">
        <v>15</v>
      </c>
      <c r="AV38" s="231">
        <v>21</v>
      </c>
      <c r="AW38" s="231">
        <v>24</v>
      </c>
      <c r="AX38" s="232">
        <v>25</v>
      </c>
      <c r="AY38" s="232">
        <v>29</v>
      </c>
      <c r="AZ38" s="231">
        <v>31</v>
      </c>
      <c r="BA38" s="231">
        <v>32</v>
      </c>
      <c r="BB38" s="231">
        <v>33</v>
      </c>
      <c r="BC38" s="231">
        <v>33</v>
      </c>
      <c r="BD38" s="152">
        <v>33</v>
      </c>
      <c r="BE38" s="174">
        <v>9</v>
      </c>
      <c r="BF38" s="171">
        <v>9</v>
      </c>
      <c r="BG38" s="173">
        <v>9</v>
      </c>
      <c r="BH38" s="171">
        <v>12</v>
      </c>
      <c r="BI38" s="172">
        <v>12</v>
      </c>
      <c r="BJ38" s="172">
        <v>13</v>
      </c>
      <c r="BK38" s="173">
        <v>15</v>
      </c>
      <c r="BL38" s="173">
        <v>15</v>
      </c>
      <c r="BM38" s="173">
        <v>15</v>
      </c>
      <c r="BN38" s="173">
        <v>15</v>
      </c>
      <c r="BO38" s="362">
        <v>38</v>
      </c>
      <c r="BP38" s="285">
        <v>8.6</v>
      </c>
      <c r="BQ38" s="285">
        <v>8.6</v>
      </c>
      <c r="BR38" s="285">
        <v>8.6</v>
      </c>
      <c r="BS38" s="285">
        <v>8.6</v>
      </c>
      <c r="BT38" s="334">
        <v>8.1</v>
      </c>
      <c r="BU38" s="334" t="s">
        <v>5</v>
      </c>
      <c r="BV38" s="334">
        <v>7.6</v>
      </c>
      <c r="BW38" s="334">
        <v>7.5</v>
      </c>
      <c r="BX38" s="334">
        <v>7.4</v>
      </c>
      <c r="BY38" s="334">
        <v>7.3</v>
      </c>
      <c r="BZ38" s="281">
        <v>38</v>
      </c>
      <c r="CA38" s="152">
        <v>38</v>
      </c>
      <c r="CB38" s="355"/>
      <c r="CC38" s="356">
        <v>13.8</v>
      </c>
      <c r="CD38" s="357">
        <v>13.4</v>
      </c>
      <c r="CE38" s="152">
        <v>38</v>
      </c>
      <c r="CF38" s="395">
        <v>6.3</v>
      </c>
      <c r="CG38" s="395">
        <v>6.1</v>
      </c>
      <c r="CH38" s="395">
        <v>5.9</v>
      </c>
      <c r="CI38" s="412">
        <v>3.6</v>
      </c>
      <c r="CJ38" s="413">
        <v>5.4</v>
      </c>
      <c r="CK38" s="412">
        <v>5.2</v>
      </c>
      <c r="CL38" s="412">
        <v>5.0999999999999996</v>
      </c>
      <c r="CM38" s="398">
        <v>5</v>
      </c>
      <c r="CN38" s="415">
        <v>4.9000000000000004</v>
      </c>
      <c r="CO38" s="415">
        <v>4.8</v>
      </c>
    </row>
    <row r="39" spans="1:93" ht="15">
      <c r="A39" s="156">
        <v>37</v>
      </c>
      <c r="B39" s="141">
        <v>4.34</v>
      </c>
      <c r="C39" s="140">
        <v>4.25</v>
      </c>
      <c r="D39" s="257" t="s">
        <v>118</v>
      </c>
      <c r="E39" s="258" t="s">
        <v>51</v>
      </c>
      <c r="F39" s="259" t="s">
        <v>44</v>
      </c>
      <c r="G39" s="259" t="s">
        <v>37</v>
      </c>
      <c r="H39" s="257" t="s">
        <v>30</v>
      </c>
      <c r="I39" s="257" t="s">
        <v>95</v>
      </c>
      <c r="J39" s="257" t="s">
        <v>177</v>
      </c>
      <c r="K39" s="257" t="s">
        <v>176</v>
      </c>
      <c r="L39" s="152">
        <v>37</v>
      </c>
      <c r="M39" s="149">
        <v>10.499999999999998</v>
      </c>
      <c r="N39" s="149">
        <v>10.199999999999998</v>
      </c>
      <c r="O39" s="149">
        <v>9.9999999999999982</v>
      </c>
      <c r="P39" s="149">
        <v>9.7999999999999989</v>
      </c>
      <c r="Q39" s="351">
        <v>9.6</v>
      </c>
      <c r="R39" s="352">
        <v>9.4</v>
      </c>
      <c r="S39" s="353" t="s">
        <v>5</v>
      </c>
      <c r="T39" s="355">
        <v>8.9</v>
      </c>
      <c r="U39" s="149">
        <v>8.7000000000000011</v>
      </c>
      <c r="V39" s="149">
        <v>8.5000000000000018</v>
      </c>
      <c r="W39" s="152">
        <v>34</v>
      </c>
      <c r="X39" s="370">
        <v>6</v>
      </c>
      <c r="Y39" s="369">
        <v>7</v>
      </c>
      <c r="Z39" s="369">
        <v>4</v>
      </c>
      <c r="AA39" s="369">
        <v>6</v>
      </c>
      <c r="AB39" s="372">
        <v>8</v>
      </c>
      <c r="AC39" s="372">
        <v>9</v>
      </c>
      <c r="AD39" s="369">
        <v>10</v>
      </c>
      <c r="AE39" s="369">
        <v>11</v>
      </c>
      <c r="AF39" s="369">
        <v>12</v>
      </c>
      <c r="AG39" s="369">
        <v>13</v>
      </c>
      <c r="AH39" s="152">
        <v>34</v>
      </c>
      <c r="AI39" s="167">
        <v>136</v>
      </c>
      <c r="AJ39" s="165">
        <v>145</v>
      </c>
      <c r="AK39" s="167">
        <v>169</v>
      </c>
      <c r="AL39" s="165">
        <v>184</v>
      </c>
      <c r="AM39" s="166">
        <v>198</v>
      </c>
      <c r="AN39" s="166">
        <v>209</v>
      </c>
      <c r="AO39" s="167">
        <v>219</v>
      </c>
      <c r="AP39" s="167">
        <v>219</v>
      </c>
      <c r="AQ39" s="167">
        <v>224</v>
      </c>
      <c r="AR39" s="167">
        <v>229</v>
      </c>
      <c r="AS39" s="152">
        <v>34</v>
      </c>
      <c r="AT39" s="231">
        <v>13</v>
      </c>
      <c r="AU39" s="231">
        <v>16</v>
      </c>
      <c r="AV39" s="231">
        <v>21</v>
      </c>
      <c r="AW39" s="231">
        <v>23</v>
      </c>
      <c r="AX39" s="232">
        <v>25</v>
      </c>
      <c r="AY39" s="232">
        <v>29</v>
      </c>
      <c r="AZ39" s="231">
        <v>31</v>
      </c>
      <c r="BA39" s="231">
        <v>32</v>
      </c>
      <c r="BB39" s="231">
        <v>33</v>
      </c>
      <c r="BC39" s="231">
        <v>33</v>
      </c>
      <c r="BD39" s="152">
        <v>34</v>
      </c>
      <c r="BE39" s="174">
        <v>10</v>
      </c>
      <c r="BF39" s="171">
        <v>10</v>
      </c>
      <c r="BG39" s="173">
        <v>9</v>
      </c>
      <c r="BH39" s="171">
        <v>12</v>
      </c>
      <c r="BI39" s="172">
        <v>12</v>
      </c>
      <c r="BJ39" s="172">
        <v>13</v>
      </c>
      <c r="BK39" s="173">
        <v>15</v>
      </c>
      <c r="BL39" s="173">
        <v>15</v>
      </c>
      <c r="BM39" s="173">
        <v>15</v>
      </c>
      <c r="BN39" s="173">
        <v>15</v>
      </c>
      <c r="BO39" s="362">
        <v>37</v>
      </c>
      <c r="BP39" s="285">
        <v>8.6</v>
      </c>
      <c r="BQ39" s="285">
        <v>8.6</v>
      </c>
      <c r="BR39" s="285">
        <v>8.6</v>
      </c>
      <c r="BS39" s="285">
        <v>8.6</v>
      </c>
      <c r="BT39" s="334" t="s">
        <v>5</v>
      </c>
      <c r="BU39" s="334" t="s">
        <v>5</v>
      </c>
      <c r="BV39" s="334" t="s">
        <v>5</v>
      </c>
      <c r="BW39" s="334" t="s">
        <v>5</v>
      </c>
      <c r="BX39" s="334">
        <v>7.5</v>
      </c>
      <c r="BY39" s="334">
        <v>7.4</v>
      </c>
      <c r="BZ39" s="281">
        <v>37</v>
      </c>
      <c r="CA39" s="152">
        <v>37</v>
      </c>
      <c r="CB39" s="355"/>
      <c r="CC39" s="356">
        <v>13.9</v>
      </c>
      <c r="CD39" s="357">
        <v>13.4</v>
      </c>
      <c r="CE39" s="152">
        <v>37</v>
      </c>
      <c r="CF39" s="427">
        <v>6.4</v>
      </c>
      <c r="CG39" s="427">
        <v>6.2</v>
      </c>
      <c r="CH39" s="427">
        <v>6</v>
      </c>
      <c r="CI39" s="412">
        <v>4.5999999999999996</v>
      </c>
      <c r="CJ39" s="413">
        <v>5.4</v>
      </c>
      <c r="CK39" s="412">
        <v>5.2</v>
      </c>
      <c r="CL39" s="412">
        <v>5.0999999999999996</v>
      </c>
      <c r="CM39" s="398">
        <v>5</v>
      </c>
      <c r="CN39" s="415">
        <v>4.9000000000000004</v>
      </c>
      <c r="CO39" s="415">
        <v>4.8</v>
      </c>
    </row>
    <row r="40" spans="1:93" ht="15">
      <c r="A40" s="156">
        <v>36</v>
      </c>
      <c r="B40" s="141">
        <v>4.3499999999999996</v>
      </c>
      <c r="C40" s="140">
        <v>4.28</v>
      </c>
      <c r="D40" s="257" t="s">
        <v>57</v>
      </c>
      <c r="E40" s="258" t="s">
        <v>113</v>
      </c>
      <c r="F40" s="259" t="s">
        <v>45</v>
      </c>
      <c r="G40" s="259" t="s">
        <v>38</v>
      </c>
      <c r="H40" s="257" t="s">
        <v>98</v>
      </c>
      <c r="I40" s="257" t="s">
        <v>28</v>
      </c>
      <c r="J40" s="257" t="s">
        <v>24</v>
      </c>
      <c r="K40" s="257" t="s">
        <v>23</v>
      </c>
      <c r="L40" s="152">
        <v>36</v>
      </c>
      <c r="M40" s="149">
        <v>10.499999999999998</v>
      </c>
      <c r="N40" s="149">
        <v>10.199999999999998</v>
      </c>
      <c r="O40" s="149">
        <v>9.9999999999999982</v>
      </c>
      <c r="P40" s="149">
        <v>9.7999999999999989</v>
      </c>
      <c r="Q40" s="351">
        <v>9.6</v>
      </c>
      <c r="R40" s="352">
        <v>9.4</v>
      </c>
      <c r="S40" s="353">
        <v>9.1</v>
      </c>
      <c r="T40" s="355">
        <v>8.9</v>
      </c>
      <c r="U40" s="149">
        <v>8.7000000000000011</v>
      </c>
      <c r="V40" s="149">
        <v>8.5000000000000018</v>
      </c>
      <c r="W40" s="152">
        <v>35</v>
      </c>
      <c r="X40" s="370">
        <v>6</v>
      </c>
      <c r="Y40" s="369">
        <v>7</v>
      </c>
      <c r="Z40" s="369">
        <v>4</v>
      </c>
      <c r="AA40" s="369">
        <v>6</v>
      </c>
      <c r="AB40" s="372">
        <v>8</v>
      </c>
      <c r="AC40" s="372">
        <v>10</v>
      </c>
      <c r="AD40" s="369">
        <v>11</v>
      </c>
      <c r="AE40" s="369">
        <v>11</v>
      </c>
      <c r="AF40" s="369">
        <v>13</v>
      </c>
      <c r="AG40" s="369">
        <v>14</v>
      </c>
      <c r="AH40" s="152">
        <v>35</v>
      </c>
      <c r="AI40" s="167">
        <v>137</v>
      </c>
      <c r="AJ40" s="165">
        <v>146</v>
      </c>
      <c r="AK40" s="164">
        <v>170</v>
      </c>
      <c r="AL40" s="165">
        <v>185</v>
      </c>
      <c r="AM40" s="166">
        <v>200</v>
      </c>
      <c r="AN40" s="166">
        <v>210</v>
      </c>
      <c r="AO40" s="167">
        <v>220</v>
      </c>
      <c r="AP40" s="167">
        <v>220</v>
      </c>
      <c r="AQ40" s="167">
        <v>225</v>
      </c>
      <c r="AR40" s="167">
        <v>230</v>
      </c>
      <c r="AS40" s="152">
        <v>35</v>
      </c>
      <c r="AT40" s="231">
        <v>13</v>
      </c>
      <c r="AU40" s="231">
        <v>16</v>
      </c>
      <c r="AV40" s="231">
        <v>22</v>
      </c>
      <c r="AW40" s="231">
        <v>26</v>
      </c>
      <c r="AX40" s="232">
        <v>27</v>
      </c>
      <c r="AY40" s="232">
        <v>31</v>
      </c>
      <c r="AZ40" s="231">
        <v>33</v>
      </c>
      <c r="BA40" s="231">
        <v>34</v>
      </c>
      <c r="BB40" s="231">
        <v>35</v>
      </c>
      <c r="BC40" s="231">
        <v>35</v>
      </c>
      <c r="BD40" s="152">
        <v>35</v>
      </c>
      <c r="BE40" s="175">
        <v>11</v>
      </c>
      <c r="BF40" s="171">
        <v>10</v>
      </c>
      <c r="BG40" s="170">
        <v>10</v>
      </c>
      <c r="BH40" s="171">
        <v>13</v>
      </c>
      <c r="BI40" s="172">
        <v>13</v>
      </c>
      <c r="BJ40" s="172">
        <v>14</v>
      </c>
      <c r="BK40" s="173">
        <v>16</v>
      </c>
      <c r="BL40" s="173">
        <v>16</v>
      </c>
      <c r="BM40" s="173">
        <v>16</v>
      </c>
      <c r="BN40" s="173">
        <v>16</v>
      </c>
      <c r="BO40" s="362">
        <v>36</v>
      </c>
      <c r="BP40" s="285">
        <v>8.6</v>
      </c>
      <c r="BQ40" s="285">
        <v>8.6</v>
      </c>
      <c r="BR40" s="285">
        <v>8.6</v>
      </c>
      <c r="BS40" s="285">
        <v>8.6</v>
      </c>
      <c r="BT40" s="334" t="s">
        <v>5</v>
      </c>
      <c r="BU40" s="334">
        <v>7.9</v>
      </c>
      <c r="BV40" s="334" t="s">
        <v>5</v>
      </c>
      <c r="BW40" s="334" t="s">
        <v>5</v>
      </c>
      <c r="BX40" s="334">
        <v>7.5</v>
      </c>
      <c r="BY40" s="334">
        <v>7.4</v>
      </c>
      <c r="BZ40" s="281">
        <v>36</v>
      </c>
      <c r="CA40" s="152">
        <v>36</v>
      </c>
      <c r="CB40" s="355"/>
      <c r="CC40" s="356">
        <v>14</v>
      </c>
      <c r="CD40" s="357">
        <v>13.5</v>
      </c>
      <c r="CE40" s="152">
        <v>36</v>
      </c>
      <c r="CF40" s="427">
        <v>6.4</v>
      </c>
      <c r="CG40" s="427">
        <v>6.2</v>
      </c>
      <c r="CH40" s="427">
        <v>6</v>
      </c>
      <c r="CI40" s="412">
        <v>5.6</v>
      </c>
      <c r="CJ40" s="413">
        <v>5.4</v>
      </c>
      <c r="CK40" s="412">
        <v>5.2</v>
      </c>
      <c r="CL40" s="412">
        <v>5.0999999999999996</v>
      </c>
      <c r="CM40" s="398">
        <v>5</v>
      </c>
      <c r="CN40" s="415">
        <v>4.9000000000000004</v>
      </c>
      <c r="CO40" s="415">
        <v>4.8</v>
      </c>
    </row>
    <row r="41" spans="1:93" ht="15">
      <c r="A41" s="156">
        <v>35</v>
      </c>
      <c r="B41" s="141">
        <v>4.3600000000000003</v>
      </c>
      <c r="C41" s="140">
        <v>4.29</v>
      </c>
      <c r="D41" s="257" t="s">
        <v>119</v>
      </c>
      <c r="E41" s="258" t="s">
        <v>114</v>
      </c>
      <c r="F41" s="259" t="s">
        <v>46</v>
      </c>
      <c r="G41" s="259" t="s">
        <v>39</v>
      </c>
      <c r="H41" s="257" t="s">
        <v>31</v>
      </c>
      <c r="I41" s="257" t="s">
        <v>96</v>
      </c>
      <c r="J41" s="257" t="s">
        <v>106</v>
      </c>
      <c r="K41" s="257" t="s">
        <v>177</v>
      </c>
      <c r="L41" s="152">
        <v>35</v>
      </c>
      <c r="M41" s="149">
        <v>10.599999999999998</v>
      </c>
      <c r="N41" s="149">
        <v>10.299999999999997</v>
      </c>
      <c r="O41" s="149">
        <v>10.099999999999998</v>
      </c>
      <c r="P41" s="149">
        <v>9.8999999999999986</v>
      </c>
      <c r="Q41" s="351">
        <v>9.6999999999999993</v>
      </c>
      <c r="R41" s="352">
        <v>9.5</v>
      </c>
      <c r="S41" s="353" t="s">
        <v>5</v>
      </c>
      <c r="T41" s="355">
        <v>9</v>
      </c>
      <c r="U41" s="149">
        <v>8.8000000000000007</v>
      </c>
      <c r="V41" s="149">
        <v>8.6000000000000014</v>
      </c>
      <c r="W41" s="152">
        <v>36</v>
      </c>
      <c r="X41" s="370">
        <v>6</v>
      </c>
      <c r="Y41" s="369">
        <v>7</v>
      </c>
      <c r="Z41" s="369">
        <v>5</v>
      </c>
      <c r="AA41" s="369">
        <v>6</v>
      </c>
      <c r="AB41" s="372">
        <v>8</v>
      </c>
      <c r="AC41" s="372">
        <v>10</v>
      </c>
      <c r="AD41" s="369">
        <v>11</v>
      </c>
      <c r="AE41" s="369">
        <v>12</v>
      </c>
      <c r="AF41" s="369">
        <v>13</v>
      </c>
      <c r="AG41" s="369">
        <v>14</v>
      </c>
      <c r="AH41" s="152">
        <v>36</v>
      </c>
      <c r="AI41" s="167">
        <v>138</v>
      </c>
      <c r="AJ41" s="165">
        <v>147</v>
      </c>
      <c r="AK41" s="164">
        <v>171</v>
      </c>
      <c r="AL41" s="165">
        <v>186</v>
      </c>
      <c r="AM41" s="166">
        <v>201</v>
      </c>
      <c r="AN41" s="166">
        <v>211</v>
      </c>
      <c r="AO41" s="167">
        <v>221</v>
      </c>
      <c r="AP41" s="167">
        <v>221</v>
      </c>
      <c r="AQ41" s="167">
        <v>226</v>
      </c>
      <c r="AR41" s="167">
        <v>231</v>
      </c>
      <c r="AS41" s="152">
        <v>36</v>
      </c>
      <c r="AT41" s="231">
        <v>14</v>
      </c>
      <c r="AU41" s="231">
        <v>17</v>
      </c>
      <c r="AV41" s="231">
        <v>22</v>
      </c>
      <c r="AW41" s="231">
        <v>25</v>
      </c>
      <c r="AX41" s="232">
        <v>27</v>
      </c>
      <c r="AY41" s="232">
        <v>31</v>
      </c>
      <c r="AZ41" s="231">
        <v>33</v>
      </c>
      <c r="BA41" s="231">
        <v>34</v>
      </c>
      <c r="BB41" s="231">
        <v>35</v>
      </c>
      <c r="BC41" s="231">
        <v>35</v>
      </c>
      <c r="BD41" s="152">
        <v>36</v>
      </c>
      <c r="BE41" s="175">
        <v>11</v>
      </c>
      <c r="BF41" s="171">
        <v>11</v>
      </c>
      <c r="BG41" s="170">
        <v>10</v>
      </c>
      <c r="BH41" s="171">
        <v>13</v>
      </c>
      <c r="BI41" s="172">
        <v>13</v>
      </c>
      <c r="BJ41" s="172">
        <v>14</v>
      </c>
      <c r="BK41" s="173">
        <v>16</v>
      </c>
      <c r="BL41" s="173">
        <v>16</v>
      </c>
      <c r="BM41" s="173">
        <v>16</v>
      </c>
      <c r="BN41" s="173">
        <v>16</v>
      </c>
      <c r="BO41" s="362">
        <v>35</v>
      </c>
      <c r="BP41" s="285">
        <v>8.6999999999999993</v>
      </c>
      <c r="BQ41" s="285">
        <v>8.6999999999999993</v>
      </c>
      <c r="BR41" s="285">
        <v>8.6999999999999993</v>
      </c>
      <c r="BS41" s="285">
        <v>8.6999999999999993</v>
      </c>
      <c r="BT41" s="334" t="s">
        <v>5</v>
      </c>
      <c r="BU41" s="334" t="s">
        <v>5</v>
      </c>
      <c r="BV41" s="334">
        <v>7.7</v>
      </c>
      <c r="BW41" s="334">
        <v>7.6</v>
      </c>
      <c r="BX41" s="334">
        <v>7.5</v>
      </c>
      <c r="BY41" s="334">
        <v>7.4</v>
      </c>
      <c r="BZ41" s="281">
        <v>35</v>
      </c>
      <c r="CA41" s="152">
        <v>35</v>
      </c>
      <c r="CB41" s="355"/>
      <c r="CC41" s="356">
        <v>14</v>
      </c>
      <c r="CD41" s="357">
        <v>13.5</v>
      </c>
      <c r="CE41" s="152">
        <v>35</v>
      </c>
      <c r="CF41" s="395">
        <v>6.4</v>
      </c>
      <c r="CG41" s="395">
        <v>6.2</v>
      </c>
      <c r="CH41" s="395">
        <v>6</v>
      </c>
      <c r="CI41" s="412">
        <v>5.7</v>
      </c>
      <c r="CJ41" s="413">
        <v>5.4</v>
      </c>
      <c r="CK41" s="412">
        <v>5.3</v>
      </c>
      <c r="CL41" s="412">
        <v>5.2</v>
      </c>
      <c r="CM41" s="395">
        <v>5</v>
      </c>
      <c r="CN41" s="415">
        <v>4.9000000000000004</v>
      </c>
      <c r="CO41" s="415">
        <v>4.8</v>
      </c>
    </row>
    <row r="42" spans="1:93" ht="15">
      <c r="A42" s="156">
        <v>34</v>
      </c>
      <c r="B42" s="141">
        <v>4.37</v>
      </c>
      <c r="C42" s="140">
        <v>4.3</v>
      </c>
      <c r="D42" s="257" t="s">
        <v>120</v>
      </c>
      <c r="E42" s="258" t="s">
        <v>150</v>
      </c>
      <c r="F42" s="259" t="s">
        <v>47</v>
      </c>
      <c r="G42" s="259" t="s">
        <v>40</v>
      </c>
      <c r="H42" s="257" t="s">
        <v>33</v>
      </c>
      <c r="I42" s="257" t="s">
        <v>97</v>
      </c>
      <c r="J42" s="257" t="s">
        <v>179</v>
      </c>
      <c r="K42" s="257" t="s">
        <v>24</v>
      </c>
      <c r="L42" s="152">
        <v>34</v>
      </c>
      <c r="M42" s="149">
        <v>10.599999999999998</v>
      </c>
      <c r="N42" s="149">
        <v>10.299999999999997</v>
      </c>
      <c r="O42" s="149">
        <v>10.099999999999998</v>
      </c>
      <c r="P42" s="149">
        <v>9.8999999999999986</v>
      </c>
      <c r="Q42" s="351">
        <v>9.6999999999999993</v>
      </c>
      <c r="R42" s="352">
        <v>9.5</v>
      </c>
      <c r="S42" s="353">
        <v>9.1999999999999993</v>
      </c>
      <c r="T42" s="355">
        <v>9</v>
      </c>
      <c r="U42" s="149">
        <v>8.8000000000000007</v>
      </c>
      <c r="V42" s="149">
        <v>8.6000000000000014</v>
      </c>
      <c r="W42" s="152">
        <v>37</v>
      </c>
      <c r="X42" s="370">
        <v>6</v>
      </c>
      <c r="Y42" s="369">
        <v>7</v>
      </c>
      <c r="Z42" s="369">
        <v>5</v>
      </c>
      <c r="AA42" s="369">
        <v>6</v>
      </c>
      <c r="AB42" s="372">
        <v>8</v>
      </c>
      <c r="AC42" s="372">
        <v>10</v>
      </c>
      <c r="AD42" s="369">
        <v>11</v>
      </c>
      <c r="AE42" s="369">
        <v>12</v>
      </c>
      <c r="AF42" s="369">
        <v>13</v>
      </c>
      <c r="AG42" s="369">
        <v>14</v>
      </c>
      <c r="AH42" s="152">
        <v>37</v>
      </c>
      <c r="AI42" s="167">
        <v>139</v>
      </c>
      <c r="AJ42" s="165">
        <v>148</v>
      </c>
      <c r="AK42" s="164">
        <v>172</v>
      </c>
      <c r="AL42" s="165">
        <v>187</v>
      </c>
      <c r="AM42" s="166">
        <v>202</v>
      </c>
      <c r="AN42" s="166">
        <v>212</v>
      </c>
      <c r="AO42" s="167">
        <v>222</v>
      </c>
      <c r="AP42" s="167">
        <v>222</v>
      </c>
      <c r="AQ42" s="167">
        <v>227</v>
      </c>
      <c r="AR42" s="167">
        <v>232</v>
      </c>
      <c r="AS42" s="152">
        <v>37</v>
      </c>
      <c r="AT42" s="231">
        <v>14</v>
      </c>
      <c r="AU42" s="231">
        <v>17</v>
      </c>
      <c r="AV42" s="231">
        <v>22</v>
      </c>
      <c r="AW42" s="231">
        <v>25</v>
      </c>
      <c r="AX42" s="232">
        <v>26</v>
      </c>
      <c r="AY42" s="232">
        <v>30</v>
      </c>
      <c r="AZ42" s="231">
        <v>32</v>
      </c>
      <c r="BA42" s="231">
        <v>33</v>
      </c>
      <c r="BB42" s="231">
        <v>34</v>
      </c>
      <c r="BC42" s="231">
        <v>34</v>
      </c>
      <c r="BD42" s="152">
        <v>37</v>
      </c>
      <c r="BE42" s="174">
        <v>11</v>
      </c>
      <c r="BF42" s="171">
        <v>11</v>
      </c>
      <c r="BG42" s="173">
        <v>10</v>
      </c>
      <c r="BH42" s="171">
        <v>13</v>
      </c>
      <c r="BI42" s="172">
        <v>13</v>
      </c>
      <c r="BJ42" s="172">
        <v>14</v>
      </c>
      <c r="BK42" s="173">
        <v>16</v>
      </c>
      <c r="BL42" s="173">
        <v>16</v>
      </c>
      <c r="BM42" s="173">
        <v>16</v>
      </c>
      <c r="BN42" s="173">
        <v>16</v>
      </c>
      <c r="BO42" s="362">
        <v>34</v>
      </c>
      <c r="BP42" s="285">
        <v>8.6999999999999993</v>
      </c>
      <c r="BQ42" s="285">
        <v>8.6999999999999993</v>
      </c>
      <c r="BR42" s="285">
        <v>8.6999999999999993</v>
      </c>
      <c r="BS42" s="285">
        <v>8.6999999999999993</v>
      </c>
      <c r="BT42" s="334">
        <v>8.1999999999999993</v>
      </c>
      <c r="BU42" s="334" t="s">
        <v>5</v>
      </c>
      <c r="BV42" s="334">
        <v>7.8</v>
      </c>
      <c r="BW42" s="334">
        <v>7.7</v>
      </c>
      <c r="BX42" s="334">
        <v>7.5</v>
      </c>
      <c r="BY42" s="334">
        <v>7.4</v>
      </c>
      <c r="BZ42" s="281">
        <v>34</v>
      </c>
      <c r="CA42" s="152">
        <v>34</v>
      </c>
      <c r="CB42" s="355"/>
      <c r="CC42" s="356">
        <v>14.1</v>
      </c>
      <c r="CD42" s="357">
        <v>13.6</v>
      </c>
      <c r="CE42" s="152">
        <v>34</v>
      </c>
      <c r="CF42" s="427">
        <v>6.5</v>
      </c>
      <c r="CG42" s="427">
        <v>6.3</v>
      </c>
      <c r="CH42" s="427">
        <v>6.1</v>
      </c>
      <c r="CI42" s="412">
        <v>5.7</v>
      </c>
      <c r="CJ42" s="413">
        <v>5.5</v>
      </c>
      <c r="CK42" s="412">
        <v>5.3</v>
      </c>
      <c r="CL42" s="412">
        <v>5.2</v>
      </c>
      <c r="CM42" s="398">
        <v>5.0999999999999996</v>
      </c>
      <c r="CN42" s="415">
        <v>5</v>
      </c>
      <c r="CO42" s="415">
        <v>4.9000000000000004</v>
      </c>
    </row>
    <row r="43" spans="1:93" ht="15">
      <c r="A43" s="156">
        <v>33</v>
      </c>
      <c r="B43" s="141">
        <v>4.38</v>
      </c>
      <c r="C43" s="140">
        <v>4.3099999999999996</v>
      </c>
      <c r="D43" s="257" t="s">
        <v>121</v>
      </c>
      <c r="E43" s="258" t="s">
        <v>116</v>
      </c>
      <c r="F43" s="259" t="s">
        <v>48</v>
      </c>
      <c r="G43" s="259" t="s">
        <v>41</v>
      </c>
      <c r="H43" s="257" t="s">
        <v>35</v>
      </c>
      <c r="I43" s="257" t="s">
        <v>188</v>
      </c>
      <c r="J43" s="257" t="s">
        <v>94</v>
      </c>
      <c r="K43" s="257" t="s">
        <v>106</v>
      </c>
      <c r="L43" s="152">
        <v>33</v>
      </c>
      <c r="M43" s="149">
        <v>10.699999999999998</v>
      </c>
      <c r="N43" s="149">
        <v>10.399999999999997</v>
      </c>
      <c r="O43" s="149">
        <v>10.199999999999998</v>
      </c>
      <c r="P43" s="149">
        <v>9.9999999999999982</v>
      </c>
      <c r="Q43" s="351">
        <v>9.7999999999999989</v>
      </c>
      <c r="R43" s="352">
        <v>9.6</v>
      </c>
      <c r="S43" s="353" t="s">
        <v>5</v>
      </c>
      <c r="T43" s="355">
        <v>9.1</v>
      </c>
      <c r="U43" s="149">
        <v>8.9</v>
      </c>
      <c r="V43" s="149">
        <v>8.7000000000000011</v>
      </c>
      <c r="W43" s="152">
        <v>38</v>
      </c>
      <c r="X43" s="370">
        <v>6</v>
      </c>
      <c r="Y43" s="369">
        <v>7</v>
      </c>
      <c r="Z43" s="369">
        <v>5</v>
      </c>
      <c r="AA43" s="369">
        <v>7</v>
      </c>
      <c r="AB43" s="372">
        <v>9</v>
      </c>
      <c r="AC43" s="372">
        <v>10</v>
      </c>
      <c r="AD43" s="369">
        <v>11</v>
      </c>
      <c r="AE43" s="369">
        <v>12</v>
      </c>
      <c r="AF43" s="369">
        <v>13</v>
      </c>
      <c r="AG43" s="369">
        <v>14</v>
      </c>
      <c r="AH43" s="152">
        <v>38</v>
      </c>
      <c r="AI43" s="167">
        <v>140</v>
      </c>
      <c r="AJ43" s="165">
        <v>149</v>
      </c>
      <c r="AK43" s="164">
        <v>173</v>
      </c>
      <c r="AL43" s="165">
        <v>188</v>
      </c>
      <c r="AM43" s="166">
        <v>203</v>
      </c>
      <c r="AN43" s="166">
        <v>213</v>
      </c>
      <c r="AO43" s="167">
        <v>223</v>
      </c>
      <c r="AP43" s="167">
        <v>223</v>
      </c>
      <c r="AQ43" s="167">
        <v>228</v>
      </c>
      <c r="AR43" s="167">
        <v>233</v>
      </c>
      <c r="AS43" s="152">
        <v>38</v>
      </c>
      <c r="AT43" s="231">
        <v>15</v>
      </c>
      <c r="AU43" s="231">
        <v>18</v>
      </c>
      <c r="AV43" s="231">
        <v>23</v>
      </c>
      <c r="AW43" s="231">
        <v>27</v>
      </c>
      <c r="AX43" s="232">
        <v>29</v>
      </c>
      <c r="AY43" s="232">
        <v>33</v>
      </c>
      <c r="AZ43" s="231">
        <v>35</v>
      </c>
      <c r="BA43" s="231">
        <v>36</v>
      </c>
      <c r="BB43" s="231">
        <v>37</v>
      </c>
      <c r="BC43" s="231">
        <v>37</v>
      </c>
      <c r="BD43" s="152">
        <v>38</v>
      </c>
      <c r="BE43" s="175">
        <v>11</v>
      </c>
      <c r="BF43" s="171">
        <v>12</v>
      </c>
      <c r="BG43" s="170">
        <v>11</v>
      </c>
      <c r="BH43" s="171">
        <v>14</v>
      </c>
      <c r="BI43" s="172">
        <v>14</v>
      </c>
      <c r="BJ43" s="172">
        <v>15</v>
      </c>
      <c r="BK43" s="173">
        <v>17</v>
      </c>
      <c r="BL43" s="173">
        <v>17</v>
      </c>
      <c r="BM43" s="173">
        <v>17</v>
      </c>
      <c r="BN43" s="173">
        <v>17</v>
      </c>
      <c r="BO43" s="362">
        <v>33</v>
      </c>
      <c r="BP43" s="285">
        <v>8.6999999999999993</v>
      </c>
      <c r="BQ43" s="285">
        <v>8.6999999999999993</v>
      </c>
      <c r="BR43" s="285">
        <v>8.6999999999999993</v>
      </c>
      <c r="BS43" s="285">
        <v>8.6999999999999993</v>
      </c>
      <c r="BT43" s="334" t="s">
        <v>5</v>
      </c>
      <c r="BU43" s="334">
        <v>8</v>
      </c>
      <c r="BV43" s="334">
        <v>7.8</v>
      </c>
      <c r="BW43" s="334">
        <v>7.7</v>
      </c>
      <c r="BX43" s="334">
        <v>7.6</v>
      </c>
      <c r="BY43" s="334">
        <v>7.5</v>
      </c>
      <c r="BZ43" s="281">
        <v>33</v>
      </c>
      <c r="CA43" s="152">
        <v>33</v>
      </c>
      <c r="CB43" s="355"/>
      <c r="CC43" s="356">
        <v>14.2</v>
      </c>
      <c r="CD43" s="357">
        <v>13.6</v>
      </c>
      <c r="CE43" s="152">
        <v>33</v>
      </c>
      <c r="CF43" s="427">
        <v>6.5</v>
      </c>
      <c r="CG43" s="427">
        <v>6.3</v>
      </c>
      <c r="CH43" s="427">
        <v>6.1</v>
      </c>
      <c r="CI43" s="412">
        <v>5.7</v>
      </c>
      <c r="CJ43" s="413">
        <v>5.5</v>
      </c>
      <c r="CK43" s="412">
        <v>5.3</v>
      </c>
      <c r="CL43" s="412">
        <v>5.2</v>
      </c>
      <c r="CM43" s="398">
        <v>5.0999999999999996</v>
      </c>
      <c r="CN43" s="415">
        <v>5</v>
      </c>
      <c r="CO43" s="415">
        <v>4.9000000000000004</v>
      </c>
    </row>
    <row r="44" spans="1:93" ht="15">
      <c r="A44" s="156">
        <v>32</v>
      </c>
      <c r="B44" s="141">
        <v>4.3899999999999997</v>
      </c>
      <c r="C44" s="140">
        <v>4.32</v>
      </c>
      <c r="D44" s="257" t="s">
        <v>122</v>
      </c>
      <c r="E44" s="258" t="s">
        <v>151</v>
      </c>
      <c r="F44" s="259" t="s">
        <v>49</v>
      </c>
      <c r="G44" s="259" t="s">
        <v>42</v>
      </c>
      <c r="H44" s="257" t="s">
        <v>37</v>
      </c>
      <c r="I44" s="257" t="s">
        <v>32</v>
      </c>
      <c r="J44" s="257" t="s">
        <v>95</v>
      </c>
      <c r="K44" s="257" t="s">
        <v>25</v>
      </c>
      <c r="L44" s="152">
        <v>32</v>
      </c>
      <c r="M44" s="149">
        <v>10.699999999999998</v>
      </c>
      <c r="N44" s="149">
        <v>10.399999999999997</v>
      </c>
      <c r="O44" s="149">
        <v>10.199999999999998</v>
      </c>
      <c r="P44" s="149">
        <v>9.9999999999999982</v>
      </c>
      <c r="Q44" s="351">
        <v>9.7999999999999989</v>
      </c>
      <c r="R44" s="352">
        <v>9.6</v>
      </c>
      <c r="S44" s="353">
        <v>9.3000000000000007</v>
      </c>
      <c r="T44" s="355">
        <v>9.1</v>
      </c>
      <c r="U44" s="149">
        <v>8.9</v>
      </c>
      <c r="V44" s="149">
        <v>8.7000000000000011</v>
      </c>
      <c r="W44" s="152">
        <v>39</v>
      </c>
      <c r="X44" s="370">
        <v>7</v>
      </c>
      <c r="Y44" s="369">
        <v>8</v>
      </c>
      <c r="Z44" s="369">
        <v>5</v>
      </c>
      <c r="AA44" s="369">
        <v>7</v>
      </c>
      <c r="AB44" s="372">
        <v>9</v>
      </c>
      <c r="AC44" s="372">
        <v>10</v>
      </c>
      <c r="AD44" s="369">
        <v>11</v>
      </c>
      <c r="AE44" s="369">
        <v>12</v>
      </c>
      <c r="AF44" s="369">
        <v>13</v>
      </c>
      <c r="AG44" s="369">
        <v>14</v>
      </c>
      <c r="AH44" s="152">
        <v>39</v>
      </c>
      <c r="AI44" s="167">
        <v>141</v>
      </c>
      <c r="AJ44" s="165">
        <v>150</v>
      </c>
      <c r="AK44" s="164">
        <v>174</v>
      </c>
      <c r="AL44" s="165">
        <v>189</v>
      </c>
      <c r="AM44" s="166">
        <v>204</v>
      </c>
      <c r="AN44" s="166">
        <v>214</v>
      </c>
      <c r="AO44" s="167">
        <v>224</v>
      </c>
      <c r="AP44" s="167">
        <v>224</v>
      </c>
      <c r="AQ44" s="167">
        <v>229</v>
      </c>
      <c r="AR44" s="167">
        <v>234</v>
      </c>
      <c r="AS44" s="152">
        <v>39</v>
      </c>
      <c r="AT44" s="231">
        <v>15</v>
      </c>
      <c r="AU44" s="231">
        <v>18</v>
      </c>
      <c r="AV44" s="231">
        <v>23</v>
      </c>
      <c r="AW44" s="231">
        <v>27</v>
      </c>
      <c r="AX44" s="232">
        <v>28</v>
      </c>
      <c r="AY44" s="232">
        <v>32</v>
      </c>
      <c r="AZ44" s="231">
        <v>34</v>
      </c>
      <c r="BA44" s="231">
        <v>35</v>
      </c>
      <c r="BB44" s="231">
        <v>36</v>
      </c>
      <c r="BC44" s="231">
        <v>36</v>
      </c>
      <c r="BD44" s="152">
        <v>39</v>
      </c>
      <c r="BE44" s="175">
        <v>11</v>
      </c>
      <c r="BF44" s="171">
        <v>12</v>
      </c>
      <c r="BG44" s="170">
        <v>11</v>
      </c>
      <c r="BH44" s="171">
        <v>14</v>
      </c>
      <c r="BI44" s="172">
        <v>14</v>
      </c>
      <c r="BJ44" s="172">
        <v>15</v>
      </c>
      <c r="BK44" s="173">
        <v>17</v>
      </c>
      <c r="BL44" s="173">
        <v>17</v>
      </c>
      <c r="BM44" s="173">
        <v>17</v>
      </c>
      <c r="BN44" s="173">
        <v>17</v>
      </c>
      <c r="BO44" s="362">
        <v>32</v>
      </c>
      <c r="BP44" s="285">
        <v>8.8000000000000007</v>
      </c>
      <c r="BQ44" s="285">
        <v>8.8000000000000007</v>
      </c>
      <c r="BR44" s="285">
        <v>8.8000000000000007</v>
      </c>
      <c r="BS44" s="285">
        <v>8.8000000000000007</v>
      </c>
      <c r="BT44" s="334" t="s">
        <v>5</v>
      </c>
      <c r="BU44" s="334" t="s">
        <v>5</v>
      </c>
      <c r="BV44" s="334">
        <v>7.8</v>
      </c>
      <c r="BW44" s="334">
        <v>7.7</v>
      </c>
      <c r="BX44" s="334">
        <v>7.6</v>
      </c>
      <c r="BY44" s="334">
        <v>7.5</v>
      </c>
      <c r="BZ44" s="281">
        <v>32</v>
      </c>
      <c r="CA44" s="152">
        <v>32</v>
      </c>
      <c r="CB44" s="355"/>
      <c r="CC44" s="356">
        <v>14.3</v>
      </c>
      <c r="CD44" s="357">
        <v>13.7</v>
      </c>
      <c r="CE44" s="152">
        <v>32</v>
      </c>
      <c r="CF44" s="395">
        <v>6.5</v>
      </c>
      <c r="CG44" s="395">
        <v>6.3</v>
      </c>
      <c r="CH44" s="395">
        <v>6.1</v>
      </c>
      <c r="CI44" s="412">
        <v>5.7</v>
      </c>
      <c r="CJ44" s="413">
        <v>5.5</v>
      </c>
      <c r="CK44" s="412">
        <v>5.3</v>
      </c>
      <c r="CL44" s="412">
        <v>5.2</v>
      </c>
      <c r="CM44" s="398">
        <v>5.0999999999999996</v>
      </c>
      <c r="CN44" s="415">
        <v>5</v>
      </c>
      <c r="CO44" s="415">
        <v>4.9000000000000004</v>
      </c>
    </row>
    <row r="45" spans="1:93" ht="15.75" thickBot="1">
      <c r="A45" s="157">
        <v>31</v>
      </c>
      <c r="B45" s="186">
        <v>4.4000000000000004</v>
      </c>
      <c r="C45" s="183">
        <v>4.33</v>
      </c>
      <c r="D45" s="260" t="s">
        <v>123</v>
      </c>
      <c r="E45" s="261" t="s">
        <v>118</v>
      </c>
      <c r="F45" s="262" t="s">
        <v>50</v>
      </c>
      <c r="G45" s="262" t="s">
        <v>43</v>
      </c>
      <c r="H45" s="260" t="s">
        <v>38</v>
      </c>
      <c r="I45" s="260" t="s">
        <v>34</v>
      </c>
      <c r="J45" s="260" t="s">
        <v>96</v>
      </c>
      <c r="K45" s="260" t="s">
        <v>179</v>
      </c>
      <c r="L45" s="153">
        <v>31</v>
      </c>
      <c r="M45" s="184">
        <v>10.799999999999997</v>
      </c>
      <c r="N45" s="184">
        <v>10.499999999999996</v>
      </c>
      <c r="O45" s="184">
        <v>10.299999999999997</v>
      </c>
      <c r="P45" s="184">
        <v>10.099999999999998</v>
      </c>
      <c r="Q45" s="351">
        <v>9.8999999999999986</v>
      </c>
      <c r="R45" s="352">
        <v>9.6999999999999993</v>
      </c>
      <c r="S45" s="353" t="s">
        <v>5</v>
      </c>
      <c r="T45" s="355">
        <v>9.1999999999999993</v>
      </c>
      <c r="U45" s="184">
        <v>9</v>
      </c>
      <c r="V45" s="184">
        <v>8.8000000000000007</v>
      </c>
      <c r="W45" s="153">
        <v>40</v>
      </c>
      <c r="X45" s="370">
        <v>7</v>
      </c>
      <c r="Y45" s="369">
        <v>8</v>
      </c>
      <c r="Z45" s="369">
        <v>5</v>
      </c>
      <c r="AA45" s="369">
        <v>7</v>
      </c>
      <c r="AB45" s="372">
        <v>9</v>
      </c>
      <c r="AC45" s="372">
        <v>11</v>
      </c>
      <c r="AD45" s="369">
        <v>12</v>
      </c>
      <c r="AE45" s="369">
        <v>12</v>
      </c>
      <c r="AF45" s="369">
        <v>14</v>
      </c>
      <c r="AG45" s="369">
        <v>15</v>
      </c>
      <c r="AH45" s="153">
        <v>40</v>
      </c>
      <c r="AI45" s="167">
        <v>142</v>
      </c>
      <c r="AJ45" s="165">
        <v>151</v>
      </c>
      <c r="AK45" s="164">
        <v>175</v>
      </c>
      <c r="AL45" s="165">
        <v>190</v>
      </c>
      <c r="AM45" s="166">
        <v>205</v>
      </c>
      <c r="AN45" s="166">
        <v>215</v>
      </c>
      <c r="AO45" s="167">
        <v>225</v>
      </c>
      <c r="AP45" s="167">
        <v>225</v>
      </c>
      <c r="AQ45" s="167">
        <v>230</v>
      </c>
      <c r="AR45" s="167">
        <v>235</v>
      </c>
      <c r="AS45" s="153">
        <v>40</v>
      </c>
      <c r="AT45" s="231">
        <v>16</v>
      </c>
      <c r="AU45" s="231">
        <v>19</v>
      </c>
      <c r="AV45" s="231">
        <v>23</v>
      </c>
      <c r="AW45" s="231">
        <v>26</v>
      </c>
      <c r="AX45" s="232">
        <v>28</v>
      </c>
      <c r="AY45" s="232">
        <v>32</v>
      </c>
      <c r="AZ45" s="231">
        <v>34</v>
      </c>
      <c r="BA45" s="231">
        <v>35</v>
      </c>
      <c r="BB45" s="231">
        <v>36</v>
      </c>
      <c r="BC45" s="231">
        <v>36</v>
      </c>
      <c r="BD45" s="153">
        <v>40</v>
      </c>
      <c r="BE45" s="175">
        <v>12</v>
      </c>
      <c r="BF45" s="171">
        <v>13</v>
      </c>
      <c r="BG45" s="170">
        <v>11</v>
      </c>
      <c r="BH45" s="171">
        <v>14</v>
      </c>
      <c r="BI45" s="172">
        <v>14</v>
      </c>
      <c r="BJ45" s="172">
        <v>15</v>
      </c>
      <c r="BK45" s="173">
        <v>17</v>
      </c>
      <c r="BL45" s="173">
        <v>17</v>
      </c>
      <c r="BM45" s="173">
        <v>17</v>
      </c>
      <c r="BN45" s="173">
        <v>17</v>
      </c>
      <c r="BO45" s="365">
        <v>31</v>
      </c>
      <c r="BP45" s="285">
        <v>8.8000000000000007</v>
      </c>
      <c r="BQ45" s="285">
        <v>8.8000000000000007</v>
      </c>
      <c r="BR45" s="285">
        <v>8.8000000000000007</v>
      </c>
      <c r="BS45" s="285">
        <v>8.8000000000000007</v>
      </c>
      <c r="BT45" s="334">
        <v>8.3000000000000007</v>
      </c>
      <c r="BU45" s="334" t="s">
        <v>5</v>
      </c>
      <c r="BV45" s="334">
        <v>7.9</v>
      </c>
      <c r="BW45" s="334">
        <v>7.8</v>
      </c>
      <c r="BX45" s="334">
        <v>7.6</v>
      </c>
      <c r="BY45" s="334">
        <v>7.5</v>
      </c>
      <c r="BZ45" s="283">
        <v>31</v>
      </c>
      <c r="CA45" s="153">
        <v>31</v>
      </c>
      <c r="CB45" s="355"/>
      <c r="CC45" s="356">
        <v>14.4</v>
      </c>
      <c r="CD45" s="357">
        <v>13.7</v>
      </c>
      <c r="CE45" s="153">
        <v>31</v>
      </c>
      <c r="CF45" s="427">
        <v>6.6</v>
      </c>
      <c r="CG45" s="427">
        <v>6.4</v>
      </c>
      <c r="CH45" s="427">
        <v>6.2</v>
      </c>
      <c r="CI45" s="412">
        <v>5.8</v>
      </c>
      <c r="CJ45" s="413">
        <v>5.5</v>
      </c>
      <c r="CK45" s="412">
        <v>5.4</v>
      </c>
      <c r="CL45" s="412">
        <v>5.3</v>
      </c>
      <c r="CM45" s="398">
        <v>5.0999999999999996</v>
      </c>
      <c r="CN45" s="415">
        <v>5</v>
      </c>
      <c r="CO45" s="415">
        <v>4.9000000000000004</v>
      </c>
    </row>
    <row r="46" spans="1:93" ht="15">
      <c r="A46" s="155">
        <v>30</v>
      </c>
      <c r="B46" s="185">
        <v>4.43</v>
      </c>
      <c r="C46" s="181">
        <v>4.34</v>
      </c>
      <c r="D46" s="263" t="s">
        <v>124</v>
      </c>
      <c r="E46" s="264" t="s">
        <v>152</v>
      </c>
      <c r="F46" s="265" t="s">
        <v>51</v>
      </c>
      <c r="G46" s="265" t="s">
        <v>44</v>
      </c>
      <c r="H46" s="263" t="s">
        <v>39</v>
      </c>
      <c r="I46" s="263" t="s">
        <v>36</v>
      </c>
      <c r="J46" s="263" t="s">
        <v>97</v>
      </c>
      <c r="K46" s="263" t="s">
        <v>26</v>
      </c>
      <c r="L46" s="151">
        <v>30</v>
      </c>
      <c r="M46" s="182">
        <v>10.799999999999997</v>
      </c>
      <c r="N46" s="182">
        <v>10.499999999999996</v>
      </c>
      <c r="O46" s="182">
        <v>10.299999999999997</v>
      </c>
      <c r="P46" s="182">
        <v>10.099999999999998</v>
      </c>
      <c r="Q46" s="351">
        <v>9.8999999999999986</v>
      </c>
      <c r="R46" s="352">
        <v>9.6999999999999993</v>
      </c>
      <c r="S46" s="353">
        <v>9.4</v>
      </c>
      <c r="T46" s="355">
        <v>9.1999999999999993</v>
      </c>
      <c r="U46" s="182">
        <v>9</v>
      </c>
      <c r="V46" s="182">
        <v>8.8000000000000007</v>
      </c>
      <c r="W46" s="151">
        <v>41</v>
      </c>
      <c r="X46" s="370">
        <v>7</v>
      </c>
      <c r="Y46" s="369">
        <v>8</v>
      </c>
      <c r="Z46" s="369">
        <v>5</v>
      </c>
      <c r="AA46" s="369">
        <v>7</v>
      </c>
      <c r="AB46" s="372">
        <v>9</v>
      </c>
      <c r="AC46" s="372">
        <v>11</v>
      </c>
      <c r="AD46" s="369">
        <v>12</v>
      </c>
      <c r="AE46" s="369">
        <v>13</v>
      </c>
      <c r="AF46" s="369">
        <v>14</v>
      </c>
      <c r="AG46" s="369">
        <v>15</v>
      </c>
      <c r="AH46" s="151">
        <v>41</v>
      </c>
      <c r="AI46" s="167">
        <v>143</v>
      </c>
      <c r="AJ46" s="165">
        <v>152</v>
      </c>
      <c r="AK46" s="164">
        <v>176</v>
      </c>
      <c r="AL46" s="165">
        <v>191</v>
      </c>
      <c r="AM46" s="166">
        <v>206</v>
      </c>
      <c r="AN46" s="166">
        <v>216</v>
      </c>
      <c r="AO46" s="167">
        <v>226</v>
      </c>
      <c r="AP46" s="167">
        <v>226</v>
      </c>
      <c r="AQ46" s="167">
        <v>231</v>
      </c>
      <c r="AR46" s="167">
        <v>236</v>
      </c>
      <c r="AS46" s="151">
        <v>41</v>
      </c>
      <c r="AT46" s="231">
        <v>16</v>
      </c>
      <c r="AU46" s="231">
        <v>19</v>
      </c>
      <c r="AV46" s="231">
        <v>24</v>
      </c>
      <c r="AW46" s="231">
        <v>28</v>
      </c>
      <c r="AX46" s="232">
        <v>30</v>
      </c>
      <c r="AY46" s="232">
        <v>34</v>
      </c>
      <c r="AZ46" s="231">
        <v>36</v>
      </c>
      <c r="BA46" s="231">
        <v>37</v>
      </c>
      <c r="BB46" s="231">
        <v>38</v>
      </c>
      <c r="BC46" s="231">
        <v>38</v>
      </c>
      <c r="BD46" s="151">
        <v>41</v>
      </c>
      <c r="BE46" s="175">
        <v>12</v>
      </c>
      <c r="BF46" s="171">
        <v>13</v>
      </c>
      <c r="BG46" s="170">
        <v>12</v>
      </c>
      <c r="BH46" s="171">
        <v>15</v>
      </c>
      <c r="BI46" s="172">
        <v>15</v>
      </c>
      <c r="BJ46" s="172">
        <v>16</v>
      </c>
      <c r="BK46" s="173">
        <v>18</v>
      </c>
      <c r="BL46" s="173">
        <v>18</v>
      </c>
      <c r="BM46" s="173">
        <v>18</v>
      </c>
      <c r="BN46" s="173">
        <v>18</v>
      </c>
      <c r="BO46" s="366">
        <v>30</v>
      </c>
      <c r="BP46" s="285">
        <v>8.8000000000000007</v>
      </c>
      <c r="BQ46" s="285">
        <v>8.8000000000000007</v>
      </c>
      <c r="BR46" s="285">
        <v>8.8000000000000007</v>
      </c>
      <c r="BS46" s="285">
        <v>8.8000000000000007</v>
      </c>
      <c r="BT46" s="334" t="s">
        <v>5</v>
      </c>
      <c r="BU46" s="334">
        <v>8.1</v>
      </c>
      <c r="BV46" s="334">
        <v>7.9</v>
      </c>
      <c r="BW46" s="334">
        <v>7.8</v>
      </c>
      <c r="BX46" s="334">
        <v>7.7</v>
      </c>
      <c r="BY46" s="334">
        <v>7.6</v>
      </c>
      <c r="BZ46" s="284">
        <v>30</v>
      </c>
      <c r="CA46" s="151">
        <v>30</v>
      </c>
      <c r="CB46" s="355"/>
      <c r="CC46" s="356">
        <v>14.5</v>
      </c>
      <c r="CD46" s="357">
        <v>13.8</v>
      </c>
      <c r="CE46" s="151">
        <v>30</v>
      </c>
      <c r="CF46" s="427">
        <v>6.6</v>
      </c>
      <c r="CG46" s="427">
        <v>6.4</v>
      </c>
      <c r="CH46" s="427">
        <v>6.2</v>
      </c>
      <c r="CI46" s="412">
        <v>5.8</v>
      </c>
      <c r="CJ46" s="413">
        <v>5.5</v>
      </c>
      <c r="CK46" s="412">
        <v>5.4</v>
      </c>
      <c r="CL46" s="412">
        <v>5.3</v>
      </c>
      <c r="CM46" s="395">
        <v>5.0999999999999996</v>
      </c>
      <c r="CN46" s="415">
        <v>5</v>
      </c>
      <c r="CO46" s="415">
        <v>4.9000000000000004</v>
      </c>
    </row>
    <row r="47" spans="1:93" ht="15">
      <c r="A47" s="156">
        <v>29</v>
      </c>
      <c r="B47" s="141">
        <v>4.46</v>
      </c>
      <c r="C47" s="140">
        <v>4.37</v>
      </c>
      <c r="D47" s="257" t="s">
        <v>63</v>
      </c>
      <c r="E47" s="258" t="s">
        <v>153</v>
      </c>
      <c r="F47" s="259" t="s">
        <v>52</v>
      </c>
      <c r="G47" s="259" t="s">
        <v>99</v>
      </c>
      <c r="H47" s="257" t="s">
        <v>40</v>
      </c>
      <c r="I47" s="257" t="s">
        <v>189</v>
      </c>
      <c r="J47" s="257" t="s">
        <v>98</v>
      </c>
      <c r="K47" s="257" t="s">
        <v>27</v>
      </c>
      <c r="L47" s="152">
        <v>29</v>
      </c>
      <c r="M47" s="149">
        <v>10.899999999999999</v>
      </c>
      <c r="N47" s="149">
        <v>10.599999999999998</v>
      </c>
      <c r="O47" s="149">
        <v>10.399999999999999</v>
      </c>
      <c r="P47" s="149">
        <v>10.199999999999999</v>
      </c>
      <c r="Q47" s="351">
        <v>10</v>
      </c>
      <c r="R47" s="352">
        <v>9.8000000000000007</v>
      </c>
      <c r="S47" s="353" t="s">
        <v>5</v>
      </c>
      <c r="T47" s="355">
        <v>9.3000000000000007</v>
      </c>
      <c r="U47" s="149">
        <v>9.1000000000000014</v>
      </c>
      <c r="V47" s="149">
        <v>8.9000000000000021</v>
      </c>
      <c r="W47" s="152">
        <v>42</v>
      </c>
      <c r="X47" s="370">
        <v>7</v>
      </c>
      <c r="Y47" s="369">
        <v>8</v>
      </c>
      <c r="Z47" s="369">
        <v>5</v>
      </c>
      <c r="AA47" s="369">
        <v>7</v>
      </c>
      <c r="AB47" s="372">
        <v>9</v>
      </c>
      <c r="AC47" s="372">
        <v>11</v>
      </c>
      <c r="AD47" s="369">
        <v>12</v>
      </c>
      <c r="AE47" s="369">
        <v>13</v>
      </c>
      <c r="AF47" s="369">
        <v>14</v>
      </c>
      <c r="AG47" s="369">
        <v>15</v>
      </c>
      <c r="AH47" s="152">
        <v>42</v>
      </c>
      <c r="AI47" s="167">
        <v>144</v>
      </c>
      <c r="AJ47" s="165">
        <v>153</v>
      </c>
      <c r="AK47" s="164">
        <v>177</v>
      </c>
      <c r="AL47" s="165">
        <v>192</v>
      </c>
      <c r="AM47" s="166">
        <v>207</v>
      </c>
      <c r="AN47" s="166">
        <v>217</v>
      </c>
      <c r="AO47" s="167">
        <v>227</v>
      </c>
      <c r="AP47" s="167">
        <v>227</v>
      </c>
      <c r="AQ47" s="167">
        <v>232</v>
      </c>
      <c r="AR47" s="167">
        <v>237</v>
      </c>
      <c r="AS47" s="152">
        <v>42</v>
      </c>
      <c r="AT47" s="231">
        <v>17</v>
      </c>
      <c r="AU47" s="231">
        <v>20</v>
      </c>
      <c r="AV47" s="231">
        <v>24</v>
      </c>
      <c r="AW47" s="231">
        <v>28</v>
      </c>
      <c r="AX47" s="232">
        <v>30</v>
      </c>
      <c r="AY47" s="232">
        <v>34</v>
      </c>
      <c r="AZ47" s="231">
        <v>36</v>
      </c>
      <c r="BA47" s="231">
        <v>37</v>
      </c>
      <c r="BB47" s="231">
        <v>38</v>
      </c>
      <c r="BC47" s="231">
        <v>38</v>
      </c>
      <c r="BD47" s="152">
        <v>42</v>
      </c>
      <c r="BE47" s="174">
        <v>12</v>
      </c>
      <c r="BF47" s="171">
        <v>14</v>
      </c>
      <c r="BG47" s="170">
        <v>12</v>
      </c>
      <c r="BH47" s="171">
        <v>15</v>
      </c>
      <c r="BI47" s="172">
        <v>15</v>
      </c>
      <c r="BJ47" s="172">
        <v>16</v>
      </c>
      <c r="BK47" s="173">
        <v>18</v>
      </c>
      <c r="BL47" s="173">
        <v>18</v>
      </c>
      <c r="BM47" s="173">
        <v>18</v>
      </c>
      <c r="BN47" s="173">
        <v>18</v>
      </c>
      <c r="BO47" s="362">
        <v>29</v>
      </c>
      <c r="BP47" s="285">
        <v>8.9</v>
      </c>
      <c r="BQ47" s="285">
        <v>8.9</v>
      </c>
      <c r="BR47" s="285">
        <v>8.9</v>
      </c>
      <c r="BS47" s="285">
        <v>8.9</v>
      </c>
      <c r="BT47" s="334" t="s">
        <v>5</v>
      </c>
      <c r="BU47" s="334" t="s">
        <v>5</v>
      </c>
      <c r="BV47" s="334">
        <v>7.9</v>
      </c>
      <c r="BW47" s="334">
        <v>7.8</v>
      </c>
      <c r="BX47" s="334">
        <v>7.7</v>
      </c>
      <c r="BY47" s="334">
        <v>7.6</v>
      </c>
      <c r="BZ47" s="281">
        <v>29</v>
      </c>
      <c r="CA47" s="152">
        <v>29</v>
      </c>
      <c r="CB47" s="355"/>
      <c r="CC47" s="356">
        <v>14.6</v>
      </c>
      <c r="CD47" s="357">
        <v>13.8</v>
      </c>
      <c r="CE47" s="152">
        <v>29</v>
      </c>
      <c r="CF47" s="395">
        <v>6.6</v>
      </c>
      <c r="CG47" s="395">
        <v>6.4</v>
      </c>
      <c r="CH47" s="395">
        <v>6.2</v>
      </c>
      <c r="CI47" s="412">
        <v>5.8</v>
      </c>
      <c r="CJ47" s="413">
        <v>5.6</v>
      </c>
      <c r="CK47" s="412">
        <v>5.4</v>
      </c>
      <c r="CL47" s="412">
        <v>5.3</v>
      </c>
      <c r="CM47" s="427">
        <v>5.2</v>
      </c>
      <c r="CN47" s="399">
        <v>5.0999999999999996</v>
      </c>
      <c r="CO47" s="399">
        <v>5</v>
      </c>
    </row>
    <row r="48" spans="1:93" ht="15">
      <c r="A48" s="156">
        <v>28</v>
      </c>
      <c r="B48" s="141">
        <v>4.49</v>
      </c>
      <c r="C48" s="140">
        <v>4.4000000000000004</v>
      </c>
      <c r="D48" s="257" t="s">
        <v>125</v>
      </c>
      <c r="E48" s="258" t="s">
        <v>154</v>
      </c>
      <c r="F48" s="259" t="s">
        <v>53</v>
      </c>
      <c r="G48" s="259" t="s">
        <v>47</v>
      </c>
      <c r="H48" s="257" t="s">
        <v>41</v>
      </c>
      <c r="I48" s="257" t="s">
        <v>143</v>
      </c>
      <c r="J48" s="257" t="s">
        <v>32</v>
      </c>
      <c r="K48" s="257" t="s">
        <v>28</v>
      </c>
      <c r="L48" s="152">
        <v>28</v>
      </c>
      <c r="M48" s="149">
        <v>10.899999999999999</v>
      </c>
      <c r="N48" s="149">
        <v>10.599999999999998</v>
      </c>
      <c r="O48" s="149">
        <v>10.399999999999999</v>
      </c>
      <c r="P48" s="149">
        <v>10.199999999999999</v>
      </c>
      <c r="Q48" s="351">
        <v>10</v>
      </c>
      <c r="R48" s="352">
        <v>9.8000000000000007</v>
      </c>
      <c r="S48" s="353">
        <v>9.5</v>
      </c>
      <c r="T48" s="355">
        <v>9.3000000000000007</v>
      </c>
      <c r="U48" s="149">
        <v>9.1000000000000014</v>
      </c>
      <c r="V48" s="149">
        <v>8.9000000000000021</v>
      </c>
      <c r="W48" s="152">
        <v>43</v>
      </c>
      <c r="X48" s="370">
        <v>7</v>
      </c>
      <c r="Y48" s="369">
        <v>9</v>
      </c>
      <c r="Z48" s="369">
        <v>6</v>
      </c>
      <c r="AA48" s="369">
        <v>7</v>
      </c>
      <c r="AB48" s="372">
        <v>9</v>
      </c>
      <c r="AC48" s="372">
        <v>11</v>
      </c>
      <c r="AD48" s="369">
        <v>12</v>
      </c>
      <c r="AE48" s="369">
        <v>13</v>
      </c>
      <c r="AF48" s="369">
        <v>14</v>
      </c>
      <c r="AG48" s="369">
        <v>15</v>
      </c>
      <c r="AH48" s="152">
        <v>43</v>
      </c>
      <c r="AI48" s="167">
        <v>145</v>
      </c>
      <c r="AJ48" s="165">
        <v>154</v>
      </c>
      <c r="AK48" s="164">
        <v>178</v>
      </c>
      <c r="AL48" s="165">
        <v>193</v>
      </c>
      <c r="AM48" s="166">
        <v>208</v>
      </c>
      <c r="AN48" s="166">
        <v>218</v>
      </c>
      <c r="AO48" s="167">
        <v>228</v>
      </c>
      <c r="AP48" s="167">
        <v>228</v>
      </c>
      <c r="AQ48" s="167">
        <v>233</v>
      </c>
      <c r="AR48" s="167">
        <v>238</v>
      </c>
      <c r="AS48" s="152">
        <v>43</v>
      </c>
      <c r="AT48" s="231">
        <v>17</v>
      </c>
      <c r="AU48" s="231">
        <v>20</v>
      </c>
      <c r="AV48" s="231">
        <v>24</v>
      </c>
      <c r="AW48" s="231">
        <v>28</v>
      </c>
      <c r="AX48" s="232">
        <v>29</v>
      </c>
      <c r="AY48" s="232">
        <v>33</v>
      </c>
      <c r="AZ48" s="231">
        <v>35</v>
      </c>
      <c r="BA48" s="231">
        <v>36</v>
      </c>
      <c r="BB48" s="231">
        <v>37</v>
      </c>
      <c r="BC48" s="231">
        <v>37</v>
      </c>
      <c r="BD48" s="152">
        <v>43</v>
      </c>
      <c r="BE48" s="175">
        <v>13</v>
      </c>
      <c r="BF48" s="171">
        <v>14</v>
      </c>
      <c r="BG48" s="170">
        <v>11</v>
      </c>
      <c r="BH48" s="171">
        <v>14</v>
      </c>
      <c r="BI48" s="172">
        <v>14</v>
      </c>
      <c r="BJ48" s="172">
        <v>16</v>
      </c>
      <c r="BK48" s="173">
        <v>18</v>
      </c>
      <c r="BL48" s="173">
        <v>18</v>
      </c>
      <c r="BM48" s="173">
        <v>18</v>
      </c>
      <c r="BN48" s="173">
        <v>18</v>
      </c>
      <c r="BO48" s="362">
        <v>28</v>
      </c>
      <c r="BP48" s="285">
        <v>8.9</v>
      </c>
      <c r="BQ48" s="285">
        <v>8.9</v>
      </c>
      <c r="BR48" s="285">
        <v>8.9</v>
      </c>
      <c r="BS48" s="285">
        <v>8.9</v>
      </c>
      <c r="BT48" s="334">
        <v>8.4</v>
      </c>
      <c r="BU48" s="334" t="s">
        <v>5</v>
      </c>
      <c r="BV48" s="334">
        <v>8</v>
      </c>
      <c r="BW48" s="334">
        <v>7.9</v>
      </c>
      <c r="BX48" s="334">
        <v>7.7</v>
      </c>
      <c r="BY48" s="334">
        <v>7.6</v>
      </c>
      <c r="BZ48" s="281">
        <v>28</v>
      </c>
      <c r="CA48" s="152">
        <v>28</v>
      </c>
      <c r="CB48" s="355"/>
      <c r="CC48" s="356">
        <v>14.7</v>
      </c>
      <c r="CD48" s="357">
        <v>13.9</v>
      </c>
      <c r="CE48" s="152">
        <v>28</v>
      </c>
      <c r="CF48" s="427">
        <v>6.7</v>
      </c>
      <c r="CG48" s="427">
        <v>6.5</v>
      </c>
      <c r="CH48" s="427">
        <v>6.3</v>
      </c>
      <c r="CI48" s="412">
        <v>5.9</v>
      </c>
      <c r="CJ48" s="413">
        <v>5.6</v>
      </c>
      <c r="CK48" s="412">
        <v>5.4</v>
      </c>
      <c r="CL48" s="412">
        <v>5.3</v>
      </c>
      <c r="CM48" s="427">
        <v>5.2</v>
      </c>
      <c r="CN48" s="399">
        <v>5.0999999999999996</v>
      </c>
      <c r="CO48" s="399">
        <v>5</v>
      </c>
    </row>
    <row r="49" spans="1:93" ht="15">
      <c r="A49" s="156">
        <v>27</v>
      </c>
      <c r="B49" s="141">
        <v>4.5199999999999996</v>
      </c>
      <c r="C49" s="140">
        <v>4.43</v>
      </c>
      <c r="D49" s="257" t="s">
        <v>126</v>
      </c>
      <c r="E49" s="258" t="s">
        <v>155</v>
      </c>
      <c r="F49" s="259" t="s">
        <v>54</v>
      </c>
      <c r="G49" s="259" t="s">
        <v>100</v>
      </c>
      <c r="H49" s="257" t="s">
        <v>42</v>
      </c>
      <c r="I49" s="257" t="s">
        <v>107</v>
      </c>
      <c r="J49" s="257" t="s">
        <v>34</v>
      </c>
      <c r="K49" s="257" t="s">
        <v>37</v>
      </c>
      <c r="L49" s="152">
        <v>27</v>
      </c>
      <c r="M49" s="149">
        <v>10.999999999999998</v>
      </c>
      <c r="N49" s="149">
        <v>10.699999999999998</v>
      </c>
      <c r="O49" s="149">
        <v>10.499999999999998</v>
      </c>
      <c r="P49" s="149">
        <v>10.299999999999999</v>
      </c>
      <c r="Q49" s="351">
        <v>10.1</v>
      </c>
      <c r="R49" s="352">
        <v>9.9</v>
      </c>
      <c r="S49" s="353">
        <v>9.6</v>
      </c>
      <c r="T49" s="355">
        <v>9.4</v>
      </c>
      <c r="U49" s="149">
        <v>9.2000000000000011</v>
      </c>
      <c r="V49" s="149">
        <v>9.0000000000000018</v>
      </c>
      <c r="W49" s="152">
        <v>44</v>
      </c>
      <c r="X49" s="370">
        <v>8</v>
      </c>
      <c r="Y49" s="369">
        <v>9</v>
      </c>
      <c r="Z49" s="369">
        <v>6</v>
      </c>
      <c r="AA49" s="369">
        <v>8</v>
      </c>
      <c r="AB49" s="372">
        <v>10</v>
      </c>
      <c r="AC49" s="372">
        <v>11</v>
      </c>
      <c r="AD49" s="369">
        <v>12</v>
      </c>
      <c r="AE49" s="369">
        <v>13</v>
      </c>
      <c r="AF49" s="369">
        <v>14</v>
      </c>
      <c r="AG49" s="369">
        <v>15</v>
      </c>
      <c r="AH49" s="152">
        <v>44</v>
      </c>
      <c r="AI49" s="167">
        <v>146</v>
      </c>
      <c r="AJ49" s="165">
        <v>157</v>
      </c>
      <c r="AK49" s="164">
        <v>179</v>
      </c>
      <c r="AL49" s="165">
        <v>194</v>
      </c>
      <c r="AM49" s="166">
        <v>209</v>
      </c>
      <c r="AN49" s="166">
        <v>219</v>
      </c>
      <c r="AO49" s="167">
        <v>229</v>
      </c>
      <c r="AP49" s="167">
        <v>229</v>
      </c>
      <c r="AQ49" s="167">
        <v>234</v>
      </c>
      <c r="AR49" s="167">
        <v>239</v>
      </c>
      <c r="AS49" s="152">
        <v>44</v>
      </c>
      <c r="AT49" s="231">
        <v>18</v>
      </c>
      <c r="AU49" s="231">
        <v>21</v>
      </c>
      <c r="AV49" s="231">
        <v>25</v>
      </c>
      <c r="AW49" s="231">
        <v>29</v>
      </c>
      <c r="AX49" s="232">
        <v>32</v>
      </c>
      <c r="AY49" s="232">
        <v>35</v>
      </c>
      <c r="AZ49" s="231">
        <v>37</v>
      </c>
      <c r="BA49" s="231">
        <v>38</v>
      </c>
      <c r="BB49" s="231">
        <v>39</v>
      </c>
      <c r="BC49" s="231">
        <v>39</v>
      </c>
      <c r="BD49" s="152">
        <v>44</v>
      </c>
      <c r="BE49" s="175">
        <v>13</v>
      </c>
      <c r="BF49" s="171">
        <v>15</v>
      </c>
      <c r="BG49" s="170">
        <v>13</v>
      </c>
      <c r="BH49" s="171">
        <v>16</v>
      </c>
      <c r="BI49" s="172">
        <v>16</v>
      </c>
      <c r="BJ49" s="172">
        <v>17</v>
      </c>
      <c r="BK49" s="173">
        <v>19</v>
      </c>
      <c r="BL49" s="173">
        <v>19</v>
      </c>
      <c r="BM49" s="173">
        <v>19</v>
      </c>
      <c r="BN49" s="173">
        <v>19</v>
      </c>
      <c r="BO49" s="362">
        <v>27</v>
      </c>
      <c r="BP49" s="285">
        <v>8.9</v>
      </c>
      <c r="BQ49" s="285">
        <v>8.9</v>
      </c>
      <c r="BR49" s="285">
        <v>8.9</v>
      </c>
      <c r="BS49" s="285">
        <v>8.9</v>
      </c>
      <c r="BT49" s="334" t="s">
        <v>5</v>
      </c>
      <c r="BU49" s="334">
        <v>8.1999999999999993</v>
      </c>
      <c r="BV49" s="334">
        <v>8</v>
      </c>
      <c r="BW49" s="334">
        <v>7.9</v>
      </c>
      <c r="BX49" s="334">
        <v>7.8</v>
      </c>
      <c r="BY49" s="334">
        <v>7.7</v>
      </c>
      <c r="BZ49" s="281">
        <v>27</v>
      </c>
      <c r="CA49" s="152">
        <v>27</v>
      </c>
      <c r="CB49" s="355"/>
      <c r="CC49" s="356">
        <v>14.8</v>
      </c>
      <c r="CD49" s="357">
        <v>13.9</v>
      </c>
      <c r="CE49" s="152">
        <v>27</v>
      </c>
      <c r="CF49" s="427">
        <v>6.7</v>
      </c>
      <c r="CG49" s="427">
        <v>6.5</v>
      </c>
      <c r="CH49" s="427">
        <v>6.3</v>
      </c>
      <c r="CI49" s="412">
        <v>5.9</v>
      </c>
      <c r="CJ49" s="413">
        <v>5.6</v>
      </c>
      <c r="CK49" s="412">
        <v>5.5</v>
      </c>
      <c r="CL49" s="412">
        <v>5.4</v>
      </c>
      <c r="CM49" s="427">
        <v>5.2</v>
      </c>
      <c r="CN49" s="399">
        <v>5.0999999999999996</v>
      </c>
      <c r="CO49" s="399">
        <v>5</v>
      </c>
    </row>
    <row r="50" spans="1:93" ht="15">
      <c r="A50" s="156">
        <v>26</v>
      </c>
      <c r="B50" s="141">
        <v>4.55</v>
      </c>
      <c r="C50" s="140">
        <v>4.46</v>
      </c>
      <c r="D50" s="257" t="s">
        <v>127</v>
      </c>
      <c r="E50" s="258" t="s">
        <v>156</v>
      </c>
      <c r="F50" s="259" t="s">
        <v>55</v>
      </c>
      <c r="G50" s="259" t="s">
        <v>50</v>
      </c>
      <c r="H50" s="257" t="s">
        <v>43</v>
      </c>
      <c r="I50" s="257" t="s">
        <v>144</v>
      </c>
      <c r="J50" s="257" t="s">
        <v>36</v>
      </c>
      <c r="K50" s="257" t="s">
        <v>38</v>
      </c>
      <c r="L50" s="152">
        <v>26</v>
      </c>
      <c r="M50" s="149">
        <v>10.999999999999998</v>
      </c>
      <c r="N50" s="149">
        <v>10.699999999999998</v>
      </c>
      <c r="O50" s="149">
        <v>10.499999999999998</v>
      </c>
      <c r="P50" s="149">
        <v>10.299999999999999</v>
      </c>
      <c r="Q50" s="351">
        <v>10.1</v>
      </c>
      <c r="R50" s="352">
        <v>9.9</v>
      </c>
      <c r="S50" s="353">
        <v>9.6</v>
      </c>
      <c r="T50" s="355">
        <v>9.4</v>
      </c>
      <c r="U50" s="149">
        <v>9.2000000000000011</v>
      </c>
      <c r="V50" s="149">
        <v>9.0000000000000018</v>
      </c>
      <c r="W50" s="152">
        <v>45</v>
      </c>
      <c r="X50" s="370">
        <v>8</v>
      </c>
      <c r="Y50" s="369">
        <v>9</v>
      </c>
      <c r="Z50" s="369">
        <v>6</v>
      </c>
      <c r="AA50" s="369">
        <v>8</v>
      </c>
      <c r="AB50" s="372">
        <v>10</v>
      </c>
      <c r="AC50" s="372">
        <v>12</v>
      </c>
      <c r="AD50" s="369">
        <v>13</v>
      </c>
      <c r="AE50" s="369">
        <v>13</v>
      </c>
      <c r="AF50" s="369">
        <v>15</v>
      </c>
      <c r="AG50" s="369">
        <v>16</v>
      </c>
      <c r="AH50" s="152">
        <v>45</v>
      </c>
      <c r="AI50" s="167">
        <v>147</v>
      </c>
      <c r="AJ50" s="165">
        <v>160</v>
      </c>
      <c r="AK50" s="164">
        <v>180</v>
      </c>
      <c r="AL50" s="165">
        <v>195</v>
      </c>
      <c r="AM50" s="166">
        <v>210</v>
      </c>
      <c r="AN50" s="166">
        <v>220</v>
      </c>
      <c r="AO50" s="167">
        <v>230</v>
      </c>
      <c r="AP50" s="167">
        <v>230</v>
      </c>
      <c r="AQ50" s="167">
        <v>235</v>
      </c>
      <c r="AR50" s="167">
        <v>240</v>
      </c>
      <c r="AS50" s="152">
        <v>45</v>
      </c>
      <c r="AT50" s="231">
        <v>18</v>
      </c>
      <c r="AU50" s="231">
        <v>21</v>
      </c>
      <c r="AV50" s="231">
        <v>25</v>
      </c>
      <c r="AW50" s="231">
        <v>29</v>
      </c>
      <c r="AX50" s="232">
        <v>31</v>
      </c>
      <c r="AY50" s="232">
        <v>35</v>
      </c>
      <c r="AZ50" s="231">
        <v>37</v>
      </c>
      <c r="BA50" s="231">
        <v>38</v>
      </c>
      <c r="BB50" s="231">
        <v>39</v>
      </c>
      <c r="BC50" s="231">
        <v>39</v>
      </c>
      <c r="BD50" s="152">
        <v>45</v>
      </c>
      <c r="BE50" s="174">
        <v>13</v>
      </c>
      <c r="BF50" s="171">
        <v>15</v>
      </c>
      <c r="BG50" s="170">
        <v>12</v>
      </c>
      <c r="BH50" s="171">
        <v>15</v>
      </c>
      <c r="BI50" s="172">
        <v>15</v>
      </c>
      <c r="BJ50" s="172">
        <v>17</v>
      </c>
      <c r="BK50" s="173">
        <v>19</v>
      </c>
      <c r="BL50" s="173">
        <v>19</v>
      </c>
      <c r="BM50" s="173">
        <v>19</v>
      </c>
      <c r="BN50" s="173">
        <v>19</v>
      </c>
      <c r="BO50" s="362">
        <v>26</v>
      </c>
      <c r="BP50" s="285">
        <v>9</v>
      </c>
      <c r="BQ50" s="285">
        <v>9</v>
      </c>
      <c r="BR50" s="285">
        <v>9</v>
      </c>
      <c r="BS50" s="285">
        <v>9</v>
      </c>
      <c r="BT50" s="334" t="s">
        <v>5</v>
      </c>
      <c r="BU50" s="334" t="s">
        <v>5</v>
      </c>
      <c r="BV50" s="334">
        <v>8</v>
      </c>
      <c r="BW50" s="334">
        <v>7.9</v>
      </c>
      <c r="BX50" s="334">
        <v>7.8</v>
      </c>
      <c r="BY50" s="334">
        <v>7.7</v>
      </c>
      <c r="BZ50" s="281">
        <v>26</v>
      </c>
      <c r="CA50" s="152">
        <v>26</v>
      </c>
      <c r="CB50" s="355"/>
      <c r="CC50" s="356">
        <v>14.9</v>
      </c>
      <c r="CD50" s="357">
        <v>14</v>
      </c>
      <c r="CE50" s="152">
        <v>26</v>
      </c>
      <c r="CF50" s="395">
        <v>6.7</v>
      </c>
      <c r="CG50" s="395">
        <v>6.5</v>
      </c>
      <c r="CH50" s="395">
        <v>6.3</v>
      </c>
      <c r="CI50" s="412">
        <v>5.9</v>
      </c>
      <c r="CJ50" s="413">
        <v>5.6</v>
      </c>
      <c r="CK50" s="412">
        <v>5.5</v>
      </c>
      <c r="CL50" s="412">
        <v>5.4</v>
      </c>
      <c r="CM50" s="395">
        <v>5.2</v>
      </c>
      <c r="CN50" s="399">
        <v>5.0999999999999996</v>
      </c>
      <c r="CO50" s="399">
        <v>5</v>
      </c>
    </row>
    <row r="51" spans="1:93" ht="15">
      <c r="A51" s="156">
        <v>25</v>
      </c>
      <c r="B51" s="141">
        <v>4.58</v>
      </c>
      <c r="C51" s="140">
        <v>4.49</v>
      </c>
      <c r="D51" s="257" t="s">
        <v>66</v>
      </c>
      <c r="E51" s="258" t="s">
        <v>124</v>
      </c>
      <c r="F51" s="259" t="s">
        <v>56</v>
      </c>
      <c r="G51" s="259" t="s">
        <v>51</v>
      </c>
      <c r="H51" s="257" t="s">
        <v>44</v>
      </c>
      <c r="I51" s="257" t="s">
        <v>42</v>
      </c>
      <c r="J51" s="257" t="s">
        <v>142</v>
      </c>
      <c r="K51" s="257" t="s">
        <v>39</v>
      </c>
      <c r="L51" s="152">
        <v>25</v>
      </c>
      <c r="M51" s="149">
        <v>11.099999999999998</v>
      </c>
      <c r="N51" s="149">
        <v>10.799999999999997</v>
      </c>
      <c r="O51" s="149">
        <v>10.599999999999998</v>
      </c>
      <c r="P51" s="149">
        <v>10.399999999999999</v>
      </c>
      <c r="Q51" s="351">
        <v>10.199999999999999</v>
      </c>
      <c r="R51" s="352">
        <v>10</v>
      </c>
      <c r="S51" s="353">
        <v>9.6999999999999993</v>
      </c>
      <c r="T51" s="355">
        <v>9.5</v>
      </c>
      <c r="U51" s="149">
        <v>9.3000000000000007</v>
      </c>
      <c r="V51" s="149">
        <v>9.1000000000000014</v>
      </c>
      <c r="W51" s="152">
        <v>46</v>
      </c>
      <c r="X51" s="370">
        <v>8</v>
      </c>
      <c r="Y51" s="369">
        <v>10</v>
      </c>
      <c r="Z51" s="369">
        <v>6</v>
      </c>
      <c r="AA51" s="369">
        <v>8</v>
      </c>
      <c r="AB51" s="372">
        <v>10</v>
      </c>
      <c r="AC51" s="372">
        <v>12</v>
      </c>
      <c r="AD51" s="369">
        <v>13</v>
      </c>
      <c r="AE51" s="369">
        <v>14</v>
      </c>
      <c r="AF51" s="369">
        <v>15</v>
      </c>
      <c r="AG51" s="369">
        <v>16</v>
      </c>
      <c r="AH51" s="152">
        <v>46</v>
      </c>
      <c r="AI51" s="167">
        <v>150</v>
      </c>
      <c r="AJ51" s="165">
        <v>163</v>
      </c>
      <c r="AK51" s="164">
        <v>181</v>
      </c>
      <c r="AL51" s="165">
        <v>196</v>
      </c>
      <c r="AM51" s="166">
        <v>211</v>
      </c>
      <c r="AN51" s="166">
        <v>221</v>
      </c>
      <c r="AO51" s="167">
        <v>231</v>
      </c>
      <c r="AP51" s="167">
        <v>231</v>
      </c>
      <c r="AQ51" s="167">
        <v>236</v>
      </c>
      <c r="AR51" s="167">
        <v>241</v>
      </c>
      <c r="AS51" s="152">
        <v>46</v>
      </c>
      <c r="AT51" s="231">
        <v>19</v>
      </c>
      <c r="AU51" s="231">
        <v>22</v>
      </c>
      <c r="AV51" s="231">
        <v>25</v>
      </c>
      <c r="AW51" s="231">
        <v>29</v>
      </c>
      <c r="AX51" s="232">
        <v>31</v>
      </c>
      <c r="AY51" s="232">
        <v>35</v>
      </c>
      <c r="AZ51" s="231">
        <v>37</v>
      </c>
      <c r="BA51" s="231">
        <v>38</v>
      </c>
      <c r="BB51" s="231">
        <v>39</v>
      </c>
      <c r="BC51" s="231">
        <v>39</v>
      </c>
      <c r="BD51" s="152">
        <v>46</v>
      </c>
      <c r="BE51" s="174">
        <v>14</v>
      </c>
      <c r="BF51" s="171">
        <v>16</v>
      </c>
      <c r="BG51" s="170">
        <v>12</v>
      </c>
      <c r="BH51" s="171">
        <v>15</v>
      </c>
      <c r="BI51" s="172">
        <v>15</v>
      </c>
      <c r="BJ51" s="172">
        <v>17</v>
      </c>
      <c r="BK51" s="173">
        <v>19</v>
      </c>
      <c r="BL51" s="173">
        <v>19</v>
      </c>
      <c r="BM51" s="173">
        <v>19</v>
      </c>
      <c r="BN51" s="173">
        <v>19</v>
      </c>
      <c r="BO51" s="362">
        <v>25</v>
      </c>
      <c r="BP51" s="285">
        <v>9</v>
      </c>
      <c r="BQ51" s="285">
        <v>9</v>
      </c>
      <c r="BR51" s="285">
        <v>9</v>
      </c>
      <c r="BS51" s="285">
        <v>9</v>
      </c>
      <c r="BT51" s="334">
        <v>8.5</v>
      </c>
      <c r="BU51" s="334" t="s">
        <v>5</v>
      </c>
      <c r="BV51" s="334" t="s">
        <v>5</v>
      </c>
      <c r="BW51" s="334" t="s">
        <v>5</v>
      </c>
      <c r="BX51" s="334">
        <v>7.8</v>
      </c>
      <c r="BY51" s="334">
        <v>7.7</v>
      </c>
      <c r="BZ51" s="281">
        <v>25</v>
      </c>
      <c r="CA51" s="152">
        <v>25</v>
      </c>
      <c r="CB51" s="355"/>
      <c r="CC51" s="356">
        <v>15</v>
      </c>
      <c r="CD51" s="357">
        <v>14.1</v>
      </c>
      <c r="CE51" s="152">
        <v>25</v>
      </c>
      <c r="CF51" s="427">
        <v>6.8</v>
      </c>
      <c r="CG51" s="427">
        <v>6.6</v>
      </c>
      <c r="CH51" s="427">
        <v>6.4</v>
      </c>
      <c r="CI51" s="412">
        <v>6</v>
      </c>
      <c r="CJ51" s="413">
        <v>5.7</v>
      </c>
      <c r="CK51" s="412">
        <v>5.5</v>
      </c>
      <c r="CL51" s="412">
        <v>5.4</v>
      </c>
      <c r="CM51" s="427">
        <v>5.3</v>
      </c>
      <c r="CN51" s="399">
        <v>5.2</v>
      </c>
      <c r="CO51" s="399">
        <v>5.0999999999999996</v>
      </c>
    </row>
    <row r="52" spans="1:93" ht="15">
      <c r="A52" s="156">
        <v>24</v>
      </c>
      <c r="B52" s="141">
        <v>5.01</v>
      </c>
      <c r="C52" s="140">
        <v>4.5199999999999996</v>
      </c>
      <c r="D52" s="257" t="s">
        <v>67</v>
      </c>
      <c r="E52" s="258" t="s">
        <v>157</v>
      </c>
      <c r="F52" s="259" t="s">
        <v>57</v>
      </c>
      <c r="G52" s="259" t="s">
        <v>52</v>
      </c>
      <c r="H52" s="257" t="s">
        <v>99</v>
      </c>
      <c r="I52" s="257" t="s">
        <v>146</v>
      </c>
      <c r="J52" s="257" t="s">
        <v>39</v>
      </c>
      <c r="K52" s="257" t="s">
        <v>40</v>
      </c>
      <c r="L52" s="152">
        <v>24</v>
      </c>
      <c r="M52" s="149">
        <v>11.099999999999998</v>
      </c>
      <c r="N52" s="149">
        <v>10.799999999999997</v>
      </c>
      <c r="O52" s="149">
        <v>10.599999999999998</v>
      </c>
      <c r="P52" s="149">
        <v>10.399999999999999</v>
      </c>
      <c r="Q52" s="351">
        <v>10.199999999999999</v>
      </c>
      <c r="R52" s="352">
        <v>10</v>
      </c>
      <c r="S52" s="353">
        <v>9.6999999999999993</v>
      </c>
      <c r="T52" s="355">
        <v>9.5</v>
      </c>
      <c r="U52" s="149">
        <v>9.3000000000000007</v>
      </c>
      <c r="V52" s="149">
        <v>9.1000000000000014</v>
      </c>
      <c r="W52" s="152">
        <v>47</v>
      </c>
      <c r="X52" s="370">
        <v>9</v>
      </c>
      <c r="Y52" s="369">
        <v>10</v>
      </c>
      <c r="Z52" s="369">
        <v>6</v>
      </c>
      <c r="AA52" s="369">
        <v>8</v>
      </c>
      <c r="AB52" s="372">
        <v>10</v>
      </c>
      <c r="AC52" s="372">
        <v>12</v>
      </c>
      <c r="AD52" s="369">
        <v>13</v>
      </c>
      <c r="AE52" s="369">
        <v>14</v>
      </c>
      <c r="AF52" s="369">
        <v>15</v>
      </c>
      <c r="AG52" s="369">
        <v>16</v>
      </c>
      <c r="AH52" s="152">
        <v>47</v>
      </c>
      <c r="AI52" s="167">
        <v>153</v>
      </c>
      <c r="AJ52" s="165">
        <v>166</v>
      </c>
      <c r="AK52" s="164">
        <v>182</v>
      </c>
      <c r="AL52" s="165">
        <v>197</v>
      </c>
      <c r="AM52" s="166">
        <v>212</v>
      </c>
      <c r="AN52" s="166">
        <v>222</v>
      </c>
      <c r="AO52" s="167">
        <v>232</v>
      </c>
      <c r="AP52" s="167">
        <v>232</v>
      </c>
      <c r="AQ52" s="167">
        <v>237</v>
      </c>
      <c r="AR52" s="167">
        <v>242</v>
      </c>
      <c r="AS52" s="152">
        <v>47</v>
      </c>
      <c r="AT52" s="231">
        <v>19</v>
      </c>
      <c r="AU52" s="231">
        <v>22</v>
      </c>
      <c r="AV52" s="231">
        <v>26</v>
      </c>
      <c r="AW52" s="231">
        <v>30</v>
      </c>
      <c r="AX52" s="232">
        <v>33</v>
      </c>
      <c r="AY52" s="232">
        <v>36</v>
      </c>
      <c r="AZ52" s="231">
        <v>38</v>
      </c>
      <c r="BA52" s="231">
        <v>39</v>
      </c>
      <c r="BB52" s="231">
        <v>40</v>
      </c>
      <c r="BC52" s="231">
        <v>40</v>
      </c>
      <c r="BD52" s="152">
        <v>47</v>
      </c>
      <c r="BE52" s="174">
        <v>14</v>
      </c>
      <c r="BF52" s="171">
        <v>16</v>
      </c>
      <c r="BG52" s="170">
        <v>13</v>
      </c>
      <c r="BH52" s="171">
        <v>16</v>
      </c>
      <c r="BI52" s="172">
        <v>16</v>
      </c>
      <c r="BJ52" s="172">
        <v>18</v>
      </c>
      <c r="BK52" s="173">
        <v>20</v>
      </c>
      <c r="BL52" s="173">
        <v>20</v>
      </c>
      <c r="BM52" s="173">
        <v>20</v>
      </c>
      <c r="BN52" s="173">
        <v>20</v>
      </c>
      <c r="BO52" s="362">
        <v>24</v>
      </c>
      <c r="BP52" s="285">
        <v>9</v>
      </c>
      <c r="BQ52" s="285">
        <v>9</v>
      </c>
      <c r="BR52" s="285">
        <v>9</v>
      </c>
      <c r="BS52" s="285">
        <v>9</v>
      </c>
      <c r="BT52" s="334">
        <v>8.6</v>
      </c>
      <c r="BU52" s="334">
        <v>8.3000000000000007</v>
      </c>
      <c r="BV52" s="334">
        <v>8.1</v>
      </c>
      <c r="BW52" s="334">
        <v>8</v>
      </c>
      <c r="BX52" s="334">
        <v>7.9</v>
      </c>
      <c r="BY52" s="334">
        <v>7.8</v>
      </c>
      <c r="BZ52" s="281">
        <v>24</v>
      </c>
      <c r="CA52" s="152">
        <v>24</v>
      </c>
      <c r="CB52" s="355"/>
      <c r="CC52" s="356">
        <v>15.1</v>
      </c>
      <c r="CD52" s="357">
        <v>14.2</v>
      </c>
      <c r="CE52" s="152">
        <v>24</v>
      </c>
      <c r="CF52" s="427">
        <v>6.8</v>
      </c>
      <c r="CG52" s="427">
        <v>6.6</v>
      </c>
      <c r="CH52" s="427">
        <v>6.4</v>
      </c>
      <c r="CI52" s="412">
        <v>6</v>
      </c>
      <c r="CJ52" s="413">
        <v>5.7</v>
      </c>
      <c r="CK52" s="412">
        <v>5.5</v>
      </c>
      <c r="CL52" s="412">
        <v>5.4</v>
      </c>
      <c r="CM52" s="427">
        <v>5.3</v>
      </c>
      <c r="CN52" s="399">
        <v>5.2</v>
      </c>
      <c r="CO52" s="399">
        <v>5.0999999999999996</v>
      </c>
    </row>
    <row r="53" spans="1:93" ht="15">
      <c r="A53" s="156">
        <v>23</v>
      </c>
      <c r="B53" s="141">
        <v>5.04</v>
      </c>
      <c r="C53" s="140">
        <v>4.55</v>
      </c>
      <c r="D53" s="257" t="s">
        <v>68</v>
      </c>
      <c r="E53" s="258" t="s">
        <v>158</v>
      </c>
      <c r="F53" s="259" t="s">
        <v>58</v>
      </c>
      <c r="G53" s="259" t="s">
        <v>53</v>
      </c>
      <c r="H53" s="257" t="s">
        <v>47</v>
      </c>
      <c r="I53" s="257" t="s">
        <v>45</v>
      </c>
      <c r="J53" s="257" t="s">
        <v>144</v>
      </c>
      <c r="K53" s="257" t="s">
        <v>41</v>
      </c>
      <c r="L53" s="152">
        <v>23</v>
      </c>
      <c r="M53" s="149">
        <v>11.199999999999998</v>
      </c>
      <c r="N53" s="149">
        <v>10.899999999999997</v>
      </c>
      <c r="O53" s="149">
        <v>10.699999999999998</v>
      </c>
      <c r="P53" s="149">
        <v>10.499999999999998</v>
      </c>
      <c r="Q53" s="351">
        <v>10.299999999999999</v>
      </c>
      <c r="R53" s="352">
        <v>10.1</v>
      </c>
      <c r="S53" s="353" t="s">
        <v>5</v>
      </c>
      <c r="T53" s="355">
        <v>9.6</v>
      </c>
      <c r="U53" s="149">
        <v>9.4</v>
      </c>
      <c r="V53" s="149">
        <v>9.2000000000000011</v>
      </c>
      <c r="W53" s="152">
        <v>48</v>
      </c>
      <c r="X53" s="370">
        <v>9</v>
      </c>
      <c r="Y53" s="369">
        <v>10</v>
      </c>
      <c r="Z53" s="369">
        <v>6</v>
      </c>
      <c r="AA53" s="369">
        <v>8</v>
      </c>
      <c r="AB53" s="372">
        <v>10</v>
      </c>
      <c r="AC53" s="372">
        <v>12</v>
      </c>
      <c r="AD53" s="369">
        <v>13</v>
      </c>
      <c r="AE53" s="369">
        <v>14</v>
      </c>
      <c r="AF53" s="369">
        <v>15</v>
      </c>
      <c r="AG53" s="369">
        <v>16</v>
      </c>
      <c r="AH53" s="152">
        <v>48</v>
      </c>
      <c r="AI53" s="167">
        <v>156</v>
      </c>
      <c r="AJ53" s="165">
        <v>169</v>
      </c>
      <c r="AK53" s="164">
        <v>183</v>
      </c>
      <c r="AL53" s="165">
        <v>198</v>
      </c>
      <c r="AM53" s="166">
        <v>213</v>
      </c>
      <c r="AN53" s="166">
        <v>223</v>
      </c>
      <c r="AO53" s="167">
        <v>233</v>
      </c>
      <c r="AP53" s="167">
        <v>233</v>
      </c>
      <c r="AQ53" s="167">
        <v>238</v>
      </c>
      <c r="AR53" s="167">
        <v>243</v>
      </c>
      <c r="AS53" s="152">
        <v>48</v>
      </c>
      <c r="AT53" s="231">
        <v>20</v>
      </c>
      <c r="AU53" s="231">
        <v>23</v>
      </c>
      <c r="AV53" s="231">
        <v>26</v>
      </c>
      <c r="AW53" s="231">
        <v>30</v>
      </c>
      <c r="AX53" s="232">
        <v>33</v>
      </c>
      <c r="AY53" s="232">
        <v>36</v>
      </c>
      <c r="AZ53" s="231">
        <v>38</v>
      </c>
      <c r="BA53" s="231">
        <v>39</v>
      </c>
      <c r="BB53" s="231">
        <v>40</v>
      </c>
      <c r="BC53" s="231">
        <v>40</v>
      </c>
      <c r="BD53" s="152">
        <v>48</v>
      </c>
      <c r="BE53" s="174">
        <v>15</v>
      </c>
      <c r="BF53" s="171">
        <v>17</v>
      </c>
      <c r="BG53" s="170">
        <v>13</v>
      </c>
      <c r="BH53" s="171">
        <v>16</v>
      </c>
      <c r="BI53" s="172">
        <v>16</v>
      </c>
      <c r="BJ53" s="172">
        <v>18</v>
      </c>
      <c r="BK53" s="173">
        <v>20</v>
      </c>
      <c r="BL53" s="173">
        <v>20</v>
      </c>
      <c r="BM53" s="173">
        <v>20</v>
      </c>
      <c r="BN53" s="173">
        <v>20</v>
      </c>
      <c r="BO53" s="362">
        <v>23</v>
      </c>
      <c r="BP53" s="285">
        <v>9.1</v>
      </c>
      <c r="BQ53" s="285">
        <v>9.1</v>
      </c>
      <c r="BR53" s="285">
        <v>9.1</v>
      </c>
      <c r="BS53" s="285">
        <v>9.1</v>
      </c>
      <c r="BT53" s="334">
        <v>8.6</v>
      </c>
      <c r="BU53" s="334">
        <v>8.4</v>
      </c>
      <c r="BV53" s="334">
        <v>8.1</v>
      </c>
      <c r="BW53" s="334">
        <v>8</v>
      </c>
      <c r="BX53" s="334">
        <v>7.9</v>
      </c>
      <c r="BY53" s="334">
        <v>7.8</v>
      </c>
      <c r="BZ53" s="281">
        <v>23</v>
      </c>
      <c r="CA53" s="152">
        <v>23</v>
      </c>
      <c r="CB53" s="355"/>
      <c r="CC53" s="356">
        <v>15.2</v>
      </c>
      <c r="CD53" s="357">
        <v>14.3</v>
      </c>
      <c r="CE53" s="152">
        <v>23</v>
      </c>
      <c r="CF53" s="395">
        <v>6.8</v>
      </c>
      <c r="CG53" s="395">
        <v>6.6</v>
      </c>
      <c r="CH53" s="395">
        <v>6.4</v>
      </c>
      <c r="CI53" s="412">
        <v>6</v>
      </c>
      <c r="CJ53" s="413">
        <v>5.7</v>
      </c>
      <c r="CK53" s="412">
        <v>3.6</v>
      </c>
      <c r="CL53" s="412">
        <v>5.5</v>
      </c>
      <c r="CM53" s="427">
        <v>5.3</v>
      </c>
      <c r="CN53" s="399">
        <v>5.2</v>
      </c>
      <c r="CO53" s="399">
        <v>5.0999999999999996</v>
      </c>
    </row>
    <row r="54" spans="1:93" ht="15">
      <c r="A54" s="156">
        <v>22</v>
      </c>
      <c r="B54" s="141">
        <v>5.07</v>
      </c>
      <c r="C54" s="140">
        <v>4.58</v>
      </c>
      <c r="D54" s="257" t="s">
        <v>69</v>
      </c>
      <c r="E54" s="258" t="s">
        <v>127</v>
      </c>
      <c r="F54" s="259" t="s">
        <v>59</v>
      </c>
      <c r="G54" s="259" t="s">
        <v>54</v>
      </c>
      <c r="H54" s="257" t="s">
        <v>100</v>
      </c>
      <c r="I54" s="257" t="s">
        <v>148</v>
      </c>
      <c r="J54" s="257" t="s">
        <v>42</v>
      </c>
      <c r="K54" s="257" t="s">
        <v>42</v>
      </c>
      <c r="L54" s="152">
        <v>22</v>
      </c>
      <c r="M54" s="149">
        <v>11.199999999999998</v>
      </c>
      <c r="N54" s="149">
        <v>10.899999999999997</v>
      </c>
      <c r="O54" s="149">
        <v>10.699999999999998</v>
      </c>
      <c r="P54" s="149">
        <v>10.499999999999998</v>
      </c>
      <c r="Q54" s="351">
        <v>10.299999999999999</v>
      </c>
      <c r="R54" s="352">
        <v>10.1</v>
      </c>
      <c r="S54" s="353">
        <v>9.8000000000000007</v>
      </c>
      <c r="T54" s="355">
        <v>9.6</v>
      </c>
      <c r="U54" s="149">
        <v>9.4</v>
      </c>
      <c r="V54" s="149">
        <v>9.2000000000000011</v>
      </c>
      <c r="W54" s="152">
        <v>49</v>
      </c>
      <c r="X54" s="370">
        <v>9</v>
      </c>
      <c r="Y54" s="369">
        <v>10</v>
      </c>
      <c r="Z54" s="369">
        <v>6</v>
      </c>
      <c r="AA54" s="369">
        <v>8</v>
      </c>
      <c r="AB54" s="372">
        <v>10</v>
      </c>
      <c r="AC54" s="372">
        <v>12</v>
      </c>
      <c r="AD54" s="369">
        <v>13</v>
      </c>
      <c r="AE54" s="369">
        <v>14</v>
      </c>
      <c r="AF54" s="369">
        <v>15</v>
      </c>
      <c r="AG54" s="369">
        <v>16</v>
      </c>
      <c r="AH54" s="152">
        <v>49</v>
      </c>
      <c r="AI54" s="167">
        <v>159</v>
      </c>
      <c r="AJ54" s="165">
        <v>172</v>
      </c>
      <c r="AK54" s="164">
        <v>184</v>
      </c>
      <c r="AL54" s="165">
        <v>199</v>
      </c>
      <c r="AM54" s="166">
        <v>214</v>
      </c>
      <c r="AN54" s="166">
        <v>224</v>
      </c>
      <c r="AO54" s="167">
        <v>234</v>
      </c>
      <c r="AP54" s="167">
        <v>234</v>
      </c>
      <c r="AQ54" s="167">
        <v>239</v>
      </c>
      <c r="AR54" s="167">
        <v>244</v>
      </c>
      <c r="AS54" s="152">
        <v>49</v>
      </c>
      <c r="AT54" s="231">
        <v>20</v>
      </c>
      <c r="AU54" s="231">
        <v>23</v>
      </c>
      <c r="AV54" s="231">
        <v>26</v>
      </c>
      <c r="AW54" s="231">
        <v>30</v>
      </c>
      <c r="AX54" s="232">
        <v>32</v>
      </c>
      <c r="AY54" s="232">
        <v>36</v>
      </c>
      <c r="AZ54" s="231">
        <v>38</v>
      </c>
      <c r="BA54" s="231">
        <v>39</v>
      </c>
      <c r="BB54" s="231">
        <v>40</v>
      </c>
      <c r="BC54" s="231">
        <v>40</v>
      </c>
      <c r="BD54" s="152">
        <v>49</v>
      </c>
      <c r="BE54" s="174">
        <v>15</v>
      </c>
      <c r="BF54" s="171">
        <v>17</v>
      </c>
      <c r="BG54" s="170">
        <v>13</v>
      </c>
      <c r="BH54" s="171">
        <v>16</v>
      </c>
      <c r="BI54" s="172">
        <v>16</v>
      </c>
      <c r="BJ54" s="172">
        <v>18</v>
      </c>
      <c r="BK54" s="173">
        <v>20</v>
      </c>
      <c r="BL54" s="173">
        <v>20</v>
      </c>
      <c r="BM54" s="173">
        <v>20</v>
      </c>
      <c r="BN54" s="173">
        <v>20</v>
      </c>
      <c r="BO54" s="362">
        <v>22</v>
      </c>
      <c r="BP54" s="285">
        <v>9.1</v>
      </c>
      <c r="BQ54" s="285">
        <v>9.1</v>
      </c>
      <c r="BR54" s="285">
        <v>9.1</v>
      </c>
      <c r="BS54" s="285">
        <v>9.1</v>
      </c>
      <c r="BT54" s="334">
        <v>8.6</v>
      </c>
      <c r="BU54" s="334">
        <v>8.4</v>
      </c>
      <c r="BV54" s="334">
        <v>8.1999999999999993</v>
      </c>
      <c r="BW54" s="334">
        <v>8.1</v>
      </c>
      <c r="BX54" s="334">
        <v>7.9</v>
      </c>
      <c r="BY54" s="334">
        <v>7.8</v>
      </c>
      <c r="BZ54" s="281">
        <v>22</v>
      </c>
      <c r="CA54" s="152">
        <v>22</v>
      </c>
      <c r="CB54" s="355"/>
      <c r="CC54" s="356">
        <v>15.3</v>
      </c>
      <c r="CD54" s="357">
        <v>14.4</v>
      </c>
      <c r="CE54" s="152">
        <v>22</v>
      </c>
      <c r="CF54" s="427">
        <v>6.9</v>
      </c>
      <c r="CG54" s="427">
        <v>6.7</v>
      </c>
      <c r="CH54" s="427">
        <v>6.5</v>
      </c>
      <c r="CI54" s="412">
        <v>6.1</v>
      </c>
      <c r="CJ54" s="413">
        <v>5.7</v>
      </c>
      <c r="CK54" s="412">
        <v>4.5999999999999996</v>
      </c>
      <c r="CL54" s="412">
        <v>5.5</v>
      </c>
      <c r="CM54" s="395">
        <v>5.3</v>
      </c>
      <c r="CN54" s="399">
        <v>5.2</v>
      </c>
      <c r="CO54" s="399">
        <v>5.0999999999999996</v>
      </c>
    </row>
    <row r="55" spans="1:93" ht="15.75" thickBot="1">
      <c r="A55" s="157">
        <v>21</v>
      </c>
      <c r="B55" s="186">
        <v>5.0999999999999996</v>
      </c>
      <c r="C55" s="183">
        <v>5.01</v>
      </c>
      <c r="D55" s="260" t="s">
        <v>70</v>
      </c>
      <c r="E55" s="261" t="s">
        <v>159</v>
      </c>
      <c r="F55" s="262" t="s">
        <v>60</v>
      </c>
      <c r="G55" s="262" t="s">
        <v>55</v>
      </c>
      <c r="H55" s="260" t="s">
        <v>50</v>
      </c>
      <c r="I55" s="260" t="s">
        <v>48</v>
      </c>
      <c r="J55" s="260" t="s">
        <v>146</v>
      </c>
      <c r="K55" s="260" t="s">
        <v>43</v>
      </c>
      <c r="L55" s="153">
        <v>21</v>
      </c>
      <c r="M55" s="184">
        <v>11.299999999999997</v>
      </c>
      <c r="N55" s="184">
        <v>10.999999999999996</v>
      </c>
      <c r="O55" s="184">
        <v>10.799999999999997</v>
      </c>
      <c r="P55" s="184">
        <v>10.599999999999998</v>
      </c>
      <c r="Q55" s="351">
        <v>10.399999999999999</v>
      </c>
      <c r="R55" s="352">
        <v>10.199999999999999</v>
      </c>
      <c r="S55" s="353" t="s">
        <v>5</v>
      </c>
      <c r="T55" s="355">
        <v>9.6999999999999993</v>
      </c>
      <c r="U55" s="184">
        <v>9.5</v>
      </c>
      <c r="V55" s="184">
        <v>9.3000000000000007</v>
      </c>
      <c r="W55" s="153">
        <v>50</v>
      </c>
      <c r="X55" s="370">
        <v>10</v>
      </c>
      <c r="Y55" s="369">
        <v>11</v>
      </c>
      <c r="Z55" s="369">
        <v>7</v>
      </c>
      <c r="AA55" s="369">
        <v>9</v>
      </c>
      <c r="AB55" s="372">
        <v>11</v>
      </c>
      <c r="AC55" s="372">
        <v>13</v>
      </c>
      <c r="AD55" s="369">
        <v>14</v>
      </c>
      <c r="AE55" s="369">
        <v>14</v>
      </c>
      <c r="AF55" s="369">
        <v>16</v>
      </c>
      <c r="AG55" s="369">
        <v>17</v>
      </c>
      <c r="AH55" s="153">
        <v>50</v>
      </c>
      <c r="AI55" s="167">
        <v>162</v>
      </c>
      <c r="AJ55" s="165">
        <v>175</v>
      </c>
      <c r="AK55" s="164">
        <v>185</v>
      </c>
      <c r="AL55" s="165">
        <v>200</v>
      </c>
      <c r="AM55" s="166">
        <v>215</v>
      </c>
      <c r="AN55" s="166">
        <v>225</v>
      </c>
      <c r="AO55" s="167">
        <v>235</v>
      </c>
      <c r="AP55" s="167">
        <v>235</v>
      </c>
      <c r="AQ55" s="167">
        <v>240</v>
      </c>
      <c r="AR55" s="167">
        <v>245</v>
      </c>
      <c r="AS55" s="153">
        <v>50</v>
      </c>
      <c r="AT55" s="231">
        <v>21</v>
      </c>
      <c r="AU55" s="231">
        <v>24</v>
      </c>
      <c r="AV55" s="231">
        <v>27</v>
      </c>
      <c r="AW55" s="231">
        <v>32</v>
      </c>
      <c r="AX55" s="232">
        <v>35</v>
      </c>
      <c r="AY55" s="232">
        <v>38</v>
      </c>
      <c r="AZ55" s="231">
        <v>40</v>
      </c>
      <c r="BA55" s="231">
        <v>41</v>
      </c>
      <c r="BB55" s="231">
        <v>41</v>
      </c>
      <c r="BC55" s="231">
        <v>41</v>
      </c>
      <c r="BD55" s="153">
        <v>50</v>
      </c>
      <c r="BE55" s="174">
        <v>16</v>
      </c>
      <c r="BF55" s="171">
        <v>18</v>
      </c>
      <c r="BG55" s="170">
        <v>14</v>
      </c>
      <c r="BH55" s="171">
        <v>17</v>
      </c>
      <c r="BI55" s="172">
        <v>17</v>
      </c>
      <c r="BJ55" s="172">
        <v>19</v>
      </c>
      <c r="BK55" s="173">
        <v>21</v>
      </c>
      <c r="BL55" s="173">
        <v>21</v>
      </c>
      <c r="BM55" s="173">
        <v>21</v>
      </c>
      <c r="BN55" s="173">
        <v>21</v>
      </c>
      <c r="BO55" s="364">
        <v>21</v>
      </c>
      <c r="BP55" s="285">
        <v>9.1999999999999993</v>
      </c>
      <c r="BQ55" s="285">
        <v>9.1999999999999993</v>
      </c>
      <c r="BR55" s="285">
        <v>9.1999999999999993</v>
      </c>
      <c r="BS55" s="285">
        <v>9.1999999999999993</v>
      </c>
      <c r="BT55" s="334">
        <v>8.6999999999999993</v>
      </c>
      <c r="BU55" s="334">
        <v>8.5</v>
      </c>
      <c r="BV55" s="334">
        <v>8.1999999999999993</v>
      </c>
      <c r="BW55" s="334">
        <v>8.1</v>
      </c>
      <c r="BX55" s="334">
        <v>8</v>
      </c>
      <c r="BY55" s="334">
        <v>7.9</v>
      </c>
      <c r="BZ55" s="282">
        <v>21</v>
      </c>
      <c r="CA55" s="153">
        <v>21</v>
      </c>
      <c r="CB55" s="355"/>
      <c r="CC55" s="356">
        <v>15.4</v>
      </c>
      <c r="CD55" s="357">
        <v>14.5</v>
      </c>
      <c r="CE55" s="153">
        <v>21</v>
      </c>
      <c r="CF55" s="427">
        <v>6.9</v>
      </c>
      <c r="CG55" s="427">
        <v>6.7</v>
      </c>
      <c r="CH55" s="427">
        <v>6.5</v>
      </c>
      <c r="CI55" s="412">
        <v>6.1</v>
      </c>
      <c r="CJ55" s="413">
        <v>5.8</v>
      </c>
      <c r="CK55" s="412">
        <v>5.6</v>
      </c>
      <c r="CL55" s="412">
        <v>5.5</v>
      </c>
      <c r="CM55" s="427">
        <v>5.4</v>
      </c>
      <c r="CN55" s="399">
        <v>5.3</v>
      </c>
      <c r="CO55" s="399">
        <v>5.2</v>
      </c>
    </row>
    <row r="56" spans="1:93" ht="15">
      <c r="A56" s="155">
        <v>20</v>
      </c>
      <c r="B56" s="185">
        <v>5.13</v>
      </c>
      <c r="C56" s="181">
        <v>5.04</v>
      </c>
      <c r="D56" s="263" t="s">
        <v>71</v>
      </c>
      <c r="E56" s="264" t="s">
        <v>101</v>
      </c>
      <c r="F56" s="265" t="s">
        <v>61</v>
      </c>
      <c r="G56" s="265" t="s">
        <v>56</v>
      </c>
      <c r="H56" s="263" t="s">
        <v>51</v>
      </c>
      <c r="I56" s="263" t="s">
        <v>109</v>
      </c>
      <c r="J56" s="263" t="s">
        <v>45</v>
      </c>
      <c r="K56" s="263" t="s">
        <v>147</v>
      </c>
      <c r="L56" s="151">
        <v>20</v>
      </c>
      <c r="M56" s="182">
        <v>11.299999999999997</v>
      </c>
      <c r="N56" s="182">
        <v>10.999999999999996</v>
      </c>
      <c r="O56" s="182">
        <v>10.799999999999997</v>
      </c>
      <c r="P56" s="182">
        <v>10.599999999999998</v>
      </c>
      <c r="Q56" s="351">
        <v>10.399999999999999</v>
      </c>
      <c r="R56" s="352">
        <v>10.199999999999999</v>
      </c>
      <c r="S56" s="353">
        <v>9.9</v>
      </c>
      <c r="T56" s="355">
        <v>9.6999999999999993</v>
      </c>
      <c r="U56" s="182">
        <v>9.5</v>
      </c>
      <c r="V56" s="182">
        <v>9.3000000000000007</v>
      </c>
      <c r="W56" s="151">
        <v>51</v>
      </c>
      <c r="X56" s="159"/>
      <c r="Y56" s="159"/>
      <c r="Z56" s="369">
        <v>7</v>
      </c>
      <c r="AA56" s="369">
        <v>9</v>
      </c>
      <c r="AB56" s="372">
        <v>11</v>
      </c>
      <c r="AC56" s="372">
        <v>13</v>
      </c>
      <c r="AD56" s="369">
        <v>14</v>
      </c>
      <c r="AE56" s="369">
        <v>15</v>
      </c>
      <c r="AF56" s="369">
        <v>16</v>
      </c>
      <c r="AG56" s="369">
        <v>17</v>
      </c>
      <c r="AH56" s="151">
        <v>51</v>
      </c>
      <c r="AI56" s="163"/>
      <c r="AJ56" s="163"/>
      <c r="AK56" s="164">
        <v>187</v>
      </c>
      <c r="AL56" s="165">
        <v>202</v>
      </c>
      <c r="AM56" s="166">
        <v>217</v>
      </c>
      <c r="AN56" s="166">
        <v>227</v>
      </c>
      <c r="AO56" s="167">
        <v>236</v>
      </c>
      <c r="AP56" s="167">
        <v>236</v>
      </c>
      <c r="AQ56" s="167">
        <v>241</v>
      </c>
      <c r="AR56" s="167">
        <v>246</v>
      </c>
      <c r="AS56" s="151">
        <v>51</v>
      </c>
      <c r="AT56" s="231"/>
      <c r="AU56" s="231"/>
      <c r="AV56" s="231">
        <v>27</v>
      </c>
      <c r="AW56" s="231">
        <v>31</v>
      </c>
      <c r="AX56" s="232">
        <v>34</v>
      </c>
      <c r="AY56" s="232">
        <v>37</v>
      </c>
      <c r="AZ56" s="231">
        <v>39</v>
      </c>
      <c r="BA56" s="231">
        <v>40</v>
      </c>
      <c r="BB56" s="231">
        <v>41</v>
      </c>
      <c r="BC56" s="231">
        <v>41</v>
      </c>
      <c r="BD56" s="151">
        <v>51</v>
      </c>
      <c r="BE56" s="367"/>
      <c r="BF56" s="367"/>
      <c r="BG56" s="170">
        <v>14</v>
      </c>
      <c r="BH56" s="171">
        <v>17</v>
      </c>
      <c r="BI56" s="172">
        <v>17</v>
      </c>
      <c r="BJ56" s="172">
        <v>19</v>
      </c>
      <c r="BK56" s="173">
        <v>21</v>
      </c>
      <c r="BL56" s="173">
        <v>21</v>
      </c>
      <c r="BM56" s="173">
        <v>21</v>
      </c>
      <c r="BN56" s="173">
        <v>21</v>
      </c>
      <c r="BO56" s="363">
        <v>20</v>
      </c>
      <c r="BP56" s="285">
        <v>9.1999999999999993</v>
      </c>
      <c r="BQ56" s="285">
        <v>9.1999999999999993</v>
      </c>
      <c r="BR56" s="285">
        <v>9.1999999999999993</v>
      </c>
      <c r="BS56" s="285">
        <v>9.1999999999999993</v>
      </c>
      <c r="BT56" s="334">
        <v>8.6999999999999993</v>
      </c>
      <c r="BU56" s="334">
        <v>8.5</v>
      </c>
      <c r="BV56" s="334">
        <v>8.1999999999999993</v>
      </c>
      <c r="BW56" s="334">
        <v>8.1</v>
      </c>
      <c r="BX56" s="334">
        <v>8</v>
      </c>
      <c r="BY56" s="334">
        <v>7.9</v>
      </c>
      <c r="BZ56" s="280">
        <v>20</v>
      </c>
      <c r="CA56" s="151">
        <v>20</v>
      </c>
      <c r="CB56" s="355"/>
      <c r="CC56" s="356">
        <v>15.5</v>
      </c>
      <c r="CD56" s="357">
        <v>14.6</v>
      </c>
      <c r="CE56" s="151">
        <v>20</v>
      </c>
      <c r="CF56" s="395">
        <v>6.9</v>
      </c>
      <c r="CG56" s="395">
        <v>6.7</v>
      </c>
      <c r="CH56" s="395">
        <v>6.5</v>
      </c>
      <c r="CI56" s="412">
        <v>6.1</v>
      </c>
      <c r="CJ56" s="413">
        <v>5.8</v>
      </c>
      <c r="CK56" s="412">
        <v>5.7</v>
      </c>
      <c r="CL56" s="412">
        <v>5.5</v>
      </c>
      <c r="CM56" s="427">
        <v>5.4</v>
      </c>
      <c r="CN56" s="399">
        <v>5.3</v>
      </c>
      <c r="CO56" s="399">
        <v>5.2</v>
      </c>
    </row>
    <row r="57" spans="1:93" ht="15">
      <c r="A57" s="156">
        <v>19</v>
      </c>
      <c r="B57" s="141">
        <v>5.16</v>
      </c>
      <c r="C57" s="140">
        <v>5.07</v>
      </c>
      <c r="D57" s="257" t="s">
        <v>128</v>
      </c>
      <c r="E57" s="258" t="s">
        <v>160</v>
      </c>
      <c r="F57" s="259" t="s">
        <v>62</v>
      </c>
      <c r="G57" s="259" t="s">
        <v>57</v>
      </c>
      <c r="H57" s="257" t="s">
        <v>114</v>
      </c>
      <c r="I57" s="257" t="s">
        <v>112</v>
      </c>
      <c r="J57" s="257" t="s">
        <v>148</v>
      </c>
      <c r="K57" s="257" t="s">
        <v>46</v>
      </c>
      <c r="L57" s="152">
        <v>19</v>
      </c>
      <c r="M57" s="149">
        <v>11.399999999999999</v>
      </c>
      <c r="N57" s="149">
        <v>11.099999999999998</v>
      </c>
      <c r="O57" s="149">
        <v>10.899999999999999</v>
      </c>
      <c r="P57" s="149">
        <v>10.7</v>
      </c>
      <c r="Q57" s="351">
        <v>10.5</v>
      </c>
      <c r="R57" s="352">
        <v>10.3</v>
      </c>
      <c r="S57" s="353" t="s">
        <v>5</v>
      </c>
      <c r="T57" s="355">
        <v>9.8000000000000007</v>
      </c>
      <c r="U57" s="149">
        <v>9.6000000000000014</v>
      </c>
      <c r="V57" s="149">
        <v>9.4000000000000021</v>
      </c>
      <c r="W57" s="152">
        <v>52</v>
      </c>
      <c r="X57" s="159"/>
      <c r="Y57" s="159"/>
      <c r="Z57" s="369">
        <v>7</v>
      </c>
      <c r="AA57" s="369">
        <v>9</v>
      </c>
      <c r="AB57" s="372">
        <v>11</v>
      </c>
      <c r="AC57" s="372">
        <v>13</v>
      </c>
      <c r="AD57" s="369">
        <v>14</v>
      </c>
      <c r="AE57" s="369">
        <v>15</v>
      </c>
      <c r="AF57" s="369">
        <v>16</v>
      </c>
      <c r="AG57" s="369">
        <v>17</v>
      </c>
      <c r="AH57" s="152">
        <v>52</v>
      </c>
      <c r="AI57" s="163"/>
      <c r="AJ57" s="163"/>
      <c r="AK57" s="164">
        <v>189</v>
      </c>
      <c r="AL57" s="165">
        <v>204</v>
      </c>
      <c r="AM57" s="166">
        <v>219</v>
      </c>
      <c r="AN57" s="166">
        <v>229</v>
      </c>
      <c r="AO57" s="167">
        <v>237</v>
      </c>
      <c r="AP57" s="167">
        <v>237</v>
      </c>
      <c r="AQ57" s="167">
        <v>242</v>
      </c>
      <c r="AR57" s="167">
        <v>247</v>
      </c>
      <c r="AS57" s="152">
        <v>52</v>
      </c>
      <c r="AT57" s="231"/>
      <c r="AU57" s="231"/>
      <c r="AV57" s="231">
        <v>27</v>
      </c>
      <c r="AW57" s="231">
        <v>31</v>
      </c>
      <c r="AX57" s="232">
        <v>34</v>
      </c>
      <c r="AY57" s="232">
        <v>37</v>
      </c>
      <c r="AZ57" s="231">
        <v>39</v>
      </c>
      <c r="BA57" s="231">
        <v>40</v>
      </c>
      <c r="BB57" s="231">
        <v>41</v>
      </c>
      <c r="BC57" s="231">
        <v>41</v>
      </c>
      <c r="BD57" s="152">
        <v>52</v>
      </c>
      <c r="BE57" s="367"/>
      <c r="BF57" s="367"/>
      <c r="BG57" s="170">
        <v>15</v>
      </c>
      <c r="BH57" s="171">
        <v>18</v>
      </c>
      <c r="BI57" s="172">
        <v>18</v>
      </c>
      <c r="BJ57" s="172">
        <v>20</v>
      </c>
      <c r="BK57" s="173">
        <v>22</v>
      </c>
      <c r="BL57" s="173">
        <v>22</v>
      </c>
      <c r="BM57" s="173">
        <v>22</v>
      </c>
      <c r="BN57" s="173">
        <v>22</v>
      </c>
      <c r="BO57" s="362">
        <v>19</v>
      </c>
      <c r="BP57" s="285">
        <v>9.3000000000000007</v>
      </c>
      <c r="BQ57" s="285">
        <v>9.3000000000000007</v>
      </c>
      <c r="BR57" s="285">
        <v>9.3000000000000007</v>
      </c>
      <c r="BS57" s="285">
        <v>9.3000000000000007</v>
      </c>
      <c r="BT57" s="334">
        <v>8.8000000000000007</v>
      </c>
      <c r="BU57" s="334">
        <v>8.6</v>
      </c>
      <c r="BV57" s="334">
        <v>8.3000000000000007</v>
      </c>
      <c r="BW57" s="334">
        <v>8.1999999999999993</v>
      </c>
      <c r="BX57" s="334">
        <v>8.1</v>
      </c>
      <c r="BY57" s="334">
        <v>7.9</v>
      </c>
      <c r="BZ57" s="281">
        <v>19</v>
      </c>
      <c r="CA57" s="152">
        <v>19</v>
      </c>
      <c r="CB57" s="355"/>
      <c r="CC57" s="356">
        <v>15.6</v>
      </c>
      <c r="CD57" s="357">
        <v>14.7</v>
      </c>
      <c r="CE57" s="152">
        <v>19</v>
      </c>
      <c r="CF57" s="399">
        <v>7</v>
      </c>
      <c r="CG57" s="399">
        <v>6.8</v>
      </c>
      <c r="CH57" s="399">
        <v>6.6</v>
      </c>
      <c r="CI57" s="412">
        <v>6.2</v>
      </c>
      <c r="CJ57" s="413">
        <v>5.8</v>
      </c>
      <c r="CK57" s="412">
        <v>5.7</v>
      </c>
      <c r="CL57" s="412">
        <v>5.6</v>
      </c>
      <c r="CM57" s="427">
        <v>5.4</v>
      </c>
      <c r="CN57" s="399">
        <v>5.3</v>
      </c>
      <c r="CO57" s="399">
        <v>5.2</v>
      </c>
    </row>
    <row r="58" spans="1:93" ht="15">
      <c r="A58" s="156">
        <v>18</v>
      </c>
      <c r="B58" s="141">
        <v>5.19</v>
      </c>
      <c r="C58" s="140">
        <v>5.0999999999999996</v>
      </c>
      <c r="D58" s="257" t="s">
        <v>129</v>
      </c>
      <c r="E58" s="258" t="s">
        <v>161</v>
      </c>
      <c r="F58" s="259" t="s">
        <v>63</v>
      </c>
      <c r="G58" s="259" t="s">
        <v>58</v>
      </c>
      <c r="H58" s="257" t="s">
        <v>115</v>
      </c>
      <c r="I58" s="257" t="s">
        <v>113</v>
      </c>
      <c r="J58" s="257" t="s">
        <v>48</v>
      </c>
      <c r="K58" s="257" t="s">
        <v>149</v>
      </c>
      <c r="L58" s="152">
        <v>18</v>
      </c>
      <c r="M58" s="149">
        <v>11.399999999999999</v>
      </c>
      <c r="N58" s="149">
        <v>11.099999999999998</v>
      </c>
      <c r="O58" s="149">
        <v>10.899999999999999</v>
      </c>
      <c r="P58" s="149">
        <v>10.7</v>
      </c>
      <c r="Q58" s="351">
        <v>10.5</v>
      </c>
      <c r="R58" s="352">
        <v>10.3</v>
      </c>
      <c r="S58" s="353">
        <v>10</v>
      </c>
      <c r="T58" s="355">
        <v>9.8000000000000007</v>
      </c>
      <c r="U58" s="149">
        <v>9.6000000000000014</v>
      </c>
      <c r="V58" s="149">
        <v>9.4000000000000021</v>
      </c>
      <c r="W58" s="152">
        <v>53</v>
      </c>
      <c r="X58" s="159"/>
      <c r="Y58" s="159"/>
      <c r="Z58" s="369">
        <v>7</v>
      </c>
      <c r="AA58" s="369">
        <v>9</v>
      </c>
      <c r="AB58" s="372">
        <v>11</v>
      </c>
      <c r="AC58" s="372">
        <v>13</v>
      </c>
      <c r="AD58" s="369">
        <v>14</v>
      </c>
      <c r="AE58" s="369">
        <v>15</v>
      </c>
      <c r="AF58" s="369">
        <v>16</v>
      </c>
      <c r="AG58" s="369">
        <v>17</v>
      </c>
      <c r="AH58" s="152">
        <v>53</v>
      </c>
      <c r="AI58" s="163"/>
      <c r="AJ58" s="163"/>
      <c r="AK58" s="164">
        <v>191</v>
      </c>
      <c r="AL58" s="165">
        <v>206</v>
      </c>
      <c r="AM58" s="166">
        <v>221</v>
      </c>
      <c r="AN58" s="166">
        <v>231</v>
      </c>
      <c r="AO58" s="167">
        <v>238</v>
      </c>
      <c r="AP58" s="167">
        <v>238</v>
      </c>
      <c r="AQ58" s="167">
        <v>243</v>
      </c>
      <c r="AR58" s="167">
        <v>248</v>
      </c>
      <c r="AS58" s="152">
        <v>53</v>
      </c>
      <c r="AT58" s="231"/>
      <c r="AU58" s="231"/>
      <c r="AV58" s="231">
        <v>28</v>
      </c>
      <c r="AW58" s="231">
        <v>33</v>
      </c>
      <c r="AX58" s="232">
        <v>36</v>
      </c>
      <c r="AY58" s="232">
        <v>39</v>
      </c>
      <c r="AZ58" s="231">
        <v>41</v>
      </c>
      <c r="BA58" s="231">
        <v>42</v>
      </c>
      <c r="BB58" s="231">
        <v>42</v>
      </c>
      <c r="BC58" s="231">
        <v>42</v>
      </c>
      <c r="BD58" s="152">
        <v>53</v>
      </c>
      <c r="BE58" s="367"/>
      <c r="BF58" s="367"/>
      <c r="BG58" s="170">
        <v>14</v>
      </c>
      <c r="BH58" s="171">
        <v>17</v>
      </c>
      <c r="BI58" s="172">
        <v>17</v>
      </c>
      <c r="BJ58" s="172">
        <v>20</v>
      </c>
      <c r="BK58" s="173">
        <v>22</v>
      </c>
      <c r="BL58" s="173">
        <v>22</v>
      </c>
      <c r="BM58" s="173">
        <v>22</v>
      </c>
      <c r="BN58" s="173">
        <v>22</v>
      </c>
      <c r="BO58" s="362">
        <v>18</v>
      </c>
      <c r="BP58" s="285">
        <v>9.3000000000000007</v>
      </c>
      <c r="BQ58" s="285">
        <v>9.3000000000000007</v>
      </c>
      <c r="BR58" s="285">
        <v>9.3000000000000007</v>
      </c>
      <c r="BS58" s="285">
        <v>9.3000000000000007</v>
      </c>
      <c r="BT58" s="334">
        <v>8.8000000000000007</v>
      </c>
      <c r="BU58" s="334">
        <v>8.6</v>
      </c>
      <c r="BV58" s="334">
        <v>8.3000000000000007</v>
      </c>
      <c r="BW58" s="334">
        <v>8.1999999999999993</v>
      </c>
      <c r="BX58" s="334">
        <v>8.1</v>
      </c>
      <c r="BY58" s="334">
        <v>8</v>
      </c>
      <c r="BZ58" s="281">
        <v>18</v>
      </c>
      <c r="CA58" s="152">
        <v>18</v>
      </c>
      <c r="CB58" s="355"/>
      <c r="CC58" s="356">
        <v>15.7</v>
      </c>
      <c r="CD58" s="357">
        <v>14.8</v>
      </c>
      <c r="CE58" s="152">
        <v>18</v>
      </c>
      <c r="CF58" s="399">
        <v>7</v>
      </c>
      <c r="CG58" s="399">
        <v>6.8</v>
      </c>
      <c r="CH58" s="399">
        <v>6.6</v>
      </c>
      <c r="CI58" s="412">
        <v>6.2</v>
      </c>
      <c r="CJ58" s="413">
        <v>5.8</v>
      </c>
      <c r="CK58" s="412">
        <v>5.7</v>
      </c>
      <c r="CL58" s="412">
        <v>5.6</v>
      </c>
      <c r="CM58" s="395">
        <v>5.4</v>
      </c>
      <c r="CN58" s="399">
        <v>5.3</v>
      </c>
      <c r="CO58" s="399">
        <v>5.2</v>
      </c>
    </row>
    <row r="59" spans="1:93" ht="15">
      <c r="A59" s="156">
        <v>17</v>
      </c>
      <c r="B59" s="141">
        <v>5.22</v>
      </c>
      <c r="C59" s="140">
        <v>5.13</v>
      </c>
      <c r="D59" s="257" t="s">
        <v>130</v>
      </c>
      <c r="E59" s="258" t="s">
        <v>162</v>
      </c>
      <c r="F59" s="259" t="s">
        <v>64</v>
      </c>
      <c r="G59" s="259" t="s">
        <v>59</v>
      </c>
      <c r="H59" s="257" t="s">
        <v>55</v>
      </c>
      <c r="I59" s="257" t="s">
        <v>190</v>
      </c>
      <c r="J59" s="257" t="s">
        <v>109</v>
      </c>
      <c r="K59" s="257" t="s">
        <v>49</v>
      </c>
      <c r="L59" s="152">
        <v>17</v>
      </c>
      <c r="M59" s="149">
        <v>11.499999999999998</v>
      </c>
      <c r="N59" s="149">
        <v>11.199999999999998</v>
      </c>
      <c r="O59" s="149">
        <v>10.999999999999998</v>
      </c>
      <c r="P59" s="149">
        <v>10.799999999999999</v>
      </c>
      <c r="Q59" s="351">
        <v>10.6</v>
      </c>
      <c r="R59" s="352">
        <v>10.4</v>
      </c>
      <c r="S59" s="353" t="s">
        <v>5</v>
      </c>
      <c r="T59" s="355">
        <v>9.9</v>
      </c>
      <c r="U59" s="149">
        <v>9.7000000000000011</v>
      </c>
      <c r="V59" s="149">
        <v>9.5000000000000018</v>
      </c>
      <c r="W59" s="152">
        <v>54</v>
      </c>
      <c r="X59" s="159"/>
      <c r="Y59" s="159"/>
      <c r="Z59" s="369">
        <v>7</v>
      </c>
      <c r="AA59" s="369">
        <v>10</v>
      </c>
      <c r="AB59" s="372">
        <v>12</v>
      </c>
      <c r="AC59" s="372">
        <v>14</v>
      </c>
      <c r="AD59" s="369">
        <v>15</v>
      </c>
      <c r="AE59" s="369">
        <v>15</v>
      </c>
      <c r="AF59" s="369">
        <v>17</v>
      </c>
      <c r="AG59" s="369">
        <v>18</v>
      </c>
      <c r="AH59" s="152">
        <v>54</v>
      </c>
      <c r="AI59" s="163"/>
      <c r="AJ59" s="163"/>
      <c r="AK59" s="164">
        <v>193</v>
      </c>
      <c r="AL59" s="165">
        <v>208</v>
      </c>
      <c r="AM59" s="166">
        <v>223</v>
      </c>
      <c r="AN59" s="166">
        <v>233</v>
      </c>
      <c r="AO59" s="167">
        <v>239</v>
      </c>
      <c r="AP59" s="167">
        <v>239</v>
      </c>
      <c r="AQ59" s="167">
        <v>244</v>
      </c>
      <c r="AR59" s="167">
        <v>249</v>
      </c>
      <c r="AS59" s="152">
        <v>54</v>
      </c>
      <c r="AT59" s="231"/>
      <c r="AU59" s="231"/>
      <c r="AV59" s="231">
        <v>28</v>
      </c>
      <c r="AW59" s="231">
        <v>32</v>
      </c>
      <c r="AX59" s="232">
        <v>35</v>
      </c>
      <c r="AY59" s="232">
        <v>38</v>
      </c>
      <c r="AZ59" s="231">
        <v>40</v>
      </c>
      <c r="BA59" s="231">
        <v>41</v>
      </c>
      <c r="BB59" s="231">
        <v>42</v>
      </c>
      <c r="BC59" s="231">
        <v>42</v>
      </c>
      <c r="BD59" s="152">
        <v>54</v>
      </c>
      <c r="BE59" s="367"/>
      <c r="BF59" s="367"/>
      <c r="BG59" s="170">
        <v>15</v>
      </c>
      <c r="BH59" s="171">
        <v>19</v>
      </c>
      <c r="BI59" s="172">
        <v>19</v>
      </c>
      <c r="BJ59" s="172">
        <v>21</v>
      </c>
      <c r="BK59" s="173">
        <v>23</v>
      </c>
      <c r="BL59" s="173">
        <v>23</v>
      </c>
      <c r="BM59" s="173">
        <v>23</v>
      </c>
      <c r="BN59" s="173">
        <v>23</v>
      </c>
      <c r="BO59" s="362">
        <v>17</v>
      </c>
      <c r="BP59" s="285">
        <v>9.4</v>
      </c>
      <c r="BQ59" s="285">
        <v>9.4</v>
      </c>
      <c r="BR59" s="285">
        <v>9.4</v>
      </c>
      <c r="BS59" s="285">
        <v>9.4</v>
      </c>
      <c r="BT59" s="334">
        <v>8.9</v>
      </c>
      <c r="BU59" s="334">
        <v>8.6999999999999993</v>
      </c>
      <c r="BV59" s="334">
        <v>8.3000000000000007</v>
      </c>
      <c r="BW59" s="334">
        <v>8.1999999999999993</v>
      </c>
      <c r="BX59" s="334">
        <v>8.1999999999999993</v>
      </c>
      <c r="BY59" s="334">
        <v>8</v>
      </c>
      <c r="BZ59" s="281">
        <v>17</v>
      </c>
      <c r="CA59" s="152">
        <v>17</v>
      </c>
      <c r="CB59" s="355"/>
      <c r="CC59" s="356">
        <v>15.8</v>
      </c>
      <c r="CD59" s="357">
        <v>14.9</v>
      </c>
      <c r="CE59" s="152">
        <v>17</v>
      </c>
      <c r="CF59" s="399">
        <v>7</v>
      </c>
      <c r="CG59" s="399">
        <v>6.8</v>
      </c>
      <c r="CH59" s="399">
        <v>6.6</v>
      </c>
      <c r="CI59" s="412">
        <v>6.2</v>
      </c>
      <c r="CJ59" s="413">
        <v>5.9</v>
      </c>
      <c r="CK59" s="412">
        <v>5.8</v>
      </c>
      <c r="CL59" s="412">
        <v>5.6</v>
      </c>
      <c r="CM59" s="399">
        <v>5.5</v>
      </c>
      <c r="CN59" s="399">
        <v>5.4</v>
      </c>
      <c r="CO59" s="399">
        <v>5.3</v>
      </c>
    </row>
    <row r="60" spans="1:93" ht="15">
      <c r="A60" s="156">
        <v>16</v>
      </c>
      <c r="B60" s="141">
        <v>5.27</v>
      </c>
      <c r="C60" s="140">
        <v>5.16</v>
      </c>
      <c r="D60" s="257" t="s">
        <v>131</v>
      </c>
      <c r="E60" s="258" t="s">
        <v>163</v>
      </c>
      <c r="F60" s="259" t="s">
        <v>65</v>
      </c>
      <c r="G60" s="259" t="s">
        <v>60</v>
      </c>
      <c r="H60" s="257" t="s">
        <v>118</v>
      </c>
      <c r="I60" s="257">
        <v>428</v>
      </c>
      <c r="J60" s="257" t="s">
        <v>51</v>
      </c>
      <c r="K60" s="257" t="s">
        <v>111</v>
      </c>
      <c r="L60" s="152">
        <v>16</v>
      </c>
      <c r="M60" s="149">
        <v>11.499999999999998</v>
      </c>
      <c r="N60" s="149">
        <v>11.199999999999998</v>
      </c>
      <c r="O60" s="149">
        <v>10.999999999999998</v>
      </c>
      <c r="P60" s="149">
        <v>10.799999999999999</v>
      </c>
      <c r="Q60" s="351">
        <v>10.6</v>
      </c>
      <c r="R60" s="352">
        <v>10.4</v>
      </c>
      <c r="S60" s="353">
        <v>10.1</v>
      </c>
      <c r="T60" s="355">
        <v>9.9</v>
      </c>
      <c r="U60" s="149">
        <v>9.7000000000000011</v>
      </c>
      <c r="V60" s="149">
        <v>9.5000000000000018</v>
      </c>
      <c r="W60" s="152">
        <v>55</v>
      </c>
      <c r="X60" s="159"/>
      <c r="Y60" s="159"/>
      <c r="Z60" s="369">
        <v>8</v>
      </c>
      <c r="AA60" s="369">
        <v>10</v>
      </c>
      <c r="AB60" s="372">
        <v>12</v>
      </c>
      <c r="AC60" s="372">
        <v>14</v>
      </c>
      <c r="AD60" s="369">
        <v>15</v>
      </c>
      <c r="AE60" s="369">
        <v>16</v>
      </c>
      <c r="AF60" s="369">
        <v>17</v>
      </c>
      <c r="AG60" s="369">
        <v>18</v>
      </c>
      <c r="AH60" s="152">
        <v>55</v>
      </c>
      <c r="AI60" s="163"/>
      <c r="AJ60" s="163"/>
      <c r="AK60" s="164">
        <v>195</v>
      </c>
      <c r="AL60" s="165">
        <v>210</v>
      </c>
      <c r="AM60" s="166">
        <v>225</v>
      </c>
      <c r="AN60" s="166">
        <v>235</v>
      </c>
      <c r="AO60" s="167">
        <v>240</v>
      </c>
      <c r="AP60" s="167">
        <v>240</v>
      </c>
      <c r="AQ60" s="167">
        <v>245</v>
      </c>
      <c r="AR60" s="167">
        <v>250</v>
      </c>
      <c r="AS60" s="152">
        <v>55</v>
      </c>
      <c r="AT60" s="231"/>
      <c r="AU60" s="231"/>
      <c r="AV60" s="231">
        <v>29</v>
      </c>
      <c r="AW60" s="231">
        <v>34</v>
      </c>
      <c r="AX60" s="232">
        <v>37</v>
      </c>
      <c r="AY60" s="232">
        <v>40</v>
      </c>
      <c r="AZ60" s="231">
        <v>42</v>
      </c>
      <c r="BA60" s="231">
        <v>43</v>
      </c>
      <c r="BB60" s="231">
        <v>43</v>
      </c>
      <c r="BC60" s="231">
        <v>43</v>
      </c>
      <c r="BD60" s="152">
        <v>55</v>
      </c>
      <c r="BE60" s="367"/>
      <c r="BF60" s="367"/>
      <c r="BG60" s="170">
        <v>15</v>
      </c>
      <c r="BH60" s="171">
        <v>18</v>
      </c>
      <c r="BI60" s="172">
        <v>18</v>
      </c>
      <c r="BJ60" s="172">
        <v>21</v>
      </c>
      <c r="BK60" s="173">
        <v>23</v>
      </c>
      <c r="BL60" s="173">
        <v>23</v>
      </c>
      <c r="BM60" s="173">
        <v>23</v>
      </c>
      <c r="BN60" s="173">
        <v>23</v>
      </c>
      <c r="BO60" s="362">
        <v>16</v>
      </c>
      <c r="BP60" s="285">
        <v>9.4</v>
      </c>
      <c r="BQ60" s="285">
        <v>9.4</v>
      </c>
      <c r="BR60" s="285">
        <v>9.4</v>
      </c>
      <c r="BS60" s="285">
        <v>9.4</v>
      </c>
      <c r="BT60" s="334">
        <v>8.9</v>
      </c>
      <c r="BU60" s="334">
        <v>8.6999999999999993</v>
      </c>
      <c r="BV60" s="334">
        <v>8.4</v>
      </c>
      <c r="BW60" s="334">
        <v>8.3000000000000007</v>
      </c>
      <c r="BX60" s="334">
        <v>8.1999999999999993</v>
      </c>
      <c r="BY60" s="334">
        <v>8</v>
      </c>
      <c r="BZ60" s="281">
        <v>16</v>
      </c>
      <c r="CA60" s="152">
        <v>16</v>
      </c>
      <c r="CB60" s="355"/>
      <c r="CC60" s="356">
        <v>15.9</v>
      </c>
      <c r="CD60" s="357">
        <v>15</v>
      </c>
      <c r="CE60" s="152">
        <v>16</v>
      </c>
      <c r="CF60" s="399">
        <v>7.1</v>
      </c>
      <c r="CG60" s="399">
        <v>6.9</v>
      </c>
      <c r="CH60" s="399">
        <v>6.7</v>
      </c>
      <c r="CI60" s="412">
        <v>6.3</v>
      </c>
      <c r="CJ60" s="413">
        <v>5.9</v>
      </c>
      <c r="CK60" s="412">
        <v>5.8</v>
      </c>
      <c r="CL60" s="412">
        <v>5.6</v>
      </c>
      <c r="CM60" s="399">
        <v>5.5</v>
      </c>
      <c r="CN60" s="399">
        <v>5.4</v>
      </c>
      <c r="CO60" s="399">
        <v>5.3</v>
      </c>
    </row>
    <row r="61" spans="1:93" ht="15">
      <c r="A61" s="156">
        <v>15</v>
      </c>
      <c r="B61" s="141">
        <v>5.32</v>
      </c>
      <c r="C61" s="140">
        <v>5.21</v>
      </c>
      <c r="D61" s="257" t="s">
        <v>75</v>
      </c>
      <c r="E61" s="258" t="s">
        <v>72</v>
      </c>
      <c r="F61" s="259" t="s">
        <v>66</v>
      </c>
      <c r="G61" s="259" t="s">
        <v>61</v>
      </c>
      <c r="H61" s="257" t="s">
        <v>119</v>
      </c>
      <c r="I61" s="257" t="s">
        <v>191</v>
      </c>
      <c r="J61" s="257" t="s">
        <v>114</v>
      </c>
      <c r="K61" s="257" t="s">
        <v>204</v>
      </c>
      <c r="L61" s="152">
        <v>15</v>
      </c>
      <c r="M61" s="149">
        <v>11.599999999999998</v>
      </c>
      <c r="N61" s="149">
        <v>11.299999999999997</v>
      </c>
      <c r="O61" s="149">
        <v>11.099999999999998</v>
      </c>
      <c r="P61" s="149">
        <v>10.899999999999999</v>
      </c>
      <c r="Q61" s="351">
        <v>10.7</v>
      </c>
      <c r="R61" s="352">
        <v>10.5</v>
      </c>
      <c r="S61" s="353">
        <v>10.199999999999999</v>
      </c>
      <c r="T61" s="355">
        <v>10</v>
      </c>
      <c r="U61" s="149">
        <v>9.8000000000000007</v>
      </c>
      <c r="V61" s="149">
        <v>9.6000000000000014</v>
      </c>
      <c r="W61" s="152">
        <v>56</v>
      </c>
      <c r="X61" s="159"/>
      <c r="Y61" s="159"/>
      <c r="Z61" s="369">
        <v>8</v>
      </c>
      <c r="AA61" s="369">
        <v>10</v>
      </c>
      <c r="AB61" s="372">
        <v>12</v>
      </c>
      <c r="AC61" s="372">
        <v>14</v>
      </c>
      <c r="AD61" s="369">
        <v>15</v>
      </c>
      <c r="AE61" s="369">
        <v>16</v>
      </c>
      <c r="AF61" s="369">
        <v>17</v>
      </c>
      <c r="AG61" s="369">
        <v>18</v>
      </c>
      <c r="AH61" s="152">
        <v>56</v>
      </c>
      <c r="AI61" s="163"/>
      <c r="AJ61" s="163"/>
      <c r="AK61" s="164">
        <v>197</v>
      </c>
      <c r="AL61" s="165">
        <v>212</v>
      </c>
      <c r="AM61" s="166">
        <v>227</v>
      </c>
      <c r="AN61" s="166">
        <v>237</v>
      </c>
      <c r="AO61" s="167">
        <v>242</v>
      </c>
      <c r="AP61" s="167">
        <v>242</v>
      </c>
      <c r="AQ61" s="167">
        <v>246</v>
      </c>
      <c r="AR61" s="167">
        <v>251</v>
      </c>
      <c r="AS61" s="152">
        <v>56</v>
      </c>
      <c r="AT61" s="231"/>
      <c r="AU61" s="231"/>
      <c r="AV61" s="231">
        <v>29</v>
      </c>
      <c r="AW61" s="231">
        <v>33</v>
      </c>
      <c r="AX61" s="232">
        <v>36</v>
      </c>
      <c r="AY61" s="232">
        <v>39</v>
      </c>
      <c r="AZ61" s="231">
        <v>41</v>
      </c>
      <c r="BA61" s="231">
        <v>42</v>
      </c>
      <c r="BB61" s="231">
        <v>42</v>
      </c>
      <c r="BC61" s="231">
        <v>42</v>
      </c>
      <c r="BD61" s="152">
        <v>56</v>
      </c>
      <c r="BE61" s="367"/>
      <c r="BF61" s="367"/>
      <c r="BG61" s="170">
        <v>16</v>
      </c>
      <c r="BH61" s="171">
        <v>20</v>
      </c>
      <c r="BI61" s="172">
        <v>20</v>
      </c>
      <c r="BJ61" s="172">
        <v>22</v>
      </c>
      <c r="BK61" s="173">
        <v>24</v>
      </c>
      <c r="BL61" s="173">
        <v>24</v>
      </c>
      <c r="BM61" s="173">
        <v>24</v>
      </c>
      <c r="BN61" s="173">
        <v>24</v>
      </c>
      <c r="BO61" s="362">
        <v>15</v>
      </c>
      <c r="BP61" s="285">
        <v>9.5</v>
      </c>
      <c r="BQ61" s="285">
        <v>9.5</v>
      </c>
      <c r="BR61" s="285">
        <v>9.5</v>
      </c>
      <c r="BS61" s="285">
        <v>9.5</v>
      </c>
      <c r="BT61" s="334">
        <v>9</v>
      </c>
      <c r="BU61" s="334">
        <v>8.8000000000000007</v>
      </c>
      <c r="BV61" s="334">
        <v>8.4</v>
      </c>
      <c r="BW61" s="334">
        <v>8.3000000000000007</v>
      </c>
      <c r="BX61" s="334">
        <v>8.3000000000000007</v>
      </c>
      <c r="BY61" s="334">
        <v>8.1</v>
      </c>
      <c r="BZ61" s="281">
        <v>15</v>
      </c>
      <c r="CA61" s="152">
        <v>15</v>
      </c>
      <c r="CB61" s="355"/>
      <c r="CC61" s="356">
        <v>16</v>
      </c>
      <c r="CD61" s="357">
        <v>15.1</v>
      </c>
      <c r="CE61" s="152">
        <v>15</v>
      </c>
      <c r="CF61" s="399">
        <v>7.1</v>
      </c>
      <c r="CG61" s="399">
        <v>6.9</v>
      </c>
      <c r="CH61" s="399">
        <v>6.7</v>
      </c>
      <c r="CI61" s="412">
        <v>6.3</v>
      </c>
      <c r="CJ61" s="413">
        <v>5.9</v>
      </c>
      <c r="CK61" s="412">
        <v>5.8</v>
      </c>
      <c r="CL61" s="412">
        <v>5.7</v>
      </c>
      <c r="CM61" s="399">
        <v>5.5</v>
      </c>
      <c r="CN61" s="399">
        <v>5.4</v>
      </c>
      <c r="CO61" s="399">
        <v>5.3</v>
      </c>
    </row>
    <row r="62" spans="1:93" ht="15">
      <c r="A62" s="156">
        <v>14</v>
      </c>
      <c r="B62" s="141">
        <v>5.37</v>
      </c>
      <c r="C62" s="140">
        <v>5.26</v>
      </c>
      <c r="D62" s="257" t="s">
        <v>76</v>
      </c>
      <c r="E62" s="258" t="s">
        <v>164</v>
      </c>
      <c r="F62" s="259" t="s">
        <v>67</v>
      </c>
      <c r="G62" s="259" t="s">
        <v>62</v>
      </c>
      <c r="H62" s="257" t="s">
        <v>59</v>
      </c>
      <c r="I62" s="257" t="s">
        <v>118</v>
      </c>
      <c r="J62" s="257" t="s">
        <v>115</v>
      </c>
      <c r="K62" s="257" t="s">
        <v>114</v>
      </c>
      <c r="L62" s="152">
        <v>14</v>
      </c>
      <c r="M62" s="149">
        <v>11.699999999999998</v>
      </c>
      <c r="N62" s="149">
        <v>11.399999999999997</v>
      </c>
      <c r="O62" s="149">
        <v>11.199999999999998</v>
      </c>
      <c r="P62" s="149">
        <v>10.999999999999998</v>
      </c>
      <c r="Q62" s="351">
        <v>10.799999999999999</v>
      </c>
      <c r="R62" s="352">
        <v>10.6</v>
      </c>
      <c r="S62" s="353">
        <v>10.3</v>
      </c>
      <c r="T62" s="355">
        <v>10</v>
      </c>
      <c r="U62" s="149">
        <v>9.8000000000000007</v>
      </c>
      <c r="V62" s="149">
        <v>9.6000000000000014</v>
      </c>
      <c r="W62" s="152">
        <v>57</v>
      </c>
      <c r="X62" s="159"/>
      <c r="Y62" s="159"/>
      <c r="Z62" s="369">
        <v>8</v>
      </c>
      <c r="AA62" s="369">
        <v>11</v>
      </c>
      <c r="AB62" s="372">
        <v>13</v>
      </c>
      <c r="AC62" s="372">
        <v>15</v>
      </c>
      <c r="AD62" s="369">
        <v>16</v>
      </c>
      <c r="AE62" s="369">
        <v>16</v>
      </c>
      <c r="AF62" s="369">
        <v>18</v>
      </c>
      <c r="AG62" s="369">
        <v>19</v>
      </c>
      <c r="AH62" s="152">
        <v>57</v>
      </c>
      <c r="AI62" s="163"/>
      <c r="AJ62" s="163"/>
      <c r="AK62" s="164">
        <v>199</v>
      </c>
      <c r="AL62" s="165">
        <v>214</v>
      </c>
      <c r="AM62" s="166">
        <v>229</v>
      </c>
      <c r="AN62" s="166">
        <v>239</v>
      </c>
      <c r="AO62" s="167">
        <v>244</v>
      </c>
      <c r="AP62" s="167">
        <v>244</v>
      </c>
      <c r="AQ62" s="167">
        <v>247</v>
      </c>
      <c r="AR62" s="167">
        <v>252</v>
      </c>
      <c r="AS62" s="152">
        <v>57</v>
      </c>
      <c r="AT62" s="231"/>
      <c r="AU62" s="231"/>
      <c r="AV62" s="231">
        <v>30</v>
      </c>
      <c r="AW62" s="231">
        <v>35</v>
      </c>
      <c r="AX62" s="232">
        <v>38</v>
      </c>
      <c r="AY62" s="232">
        <v>41</v>
      </c>
      <c r="AZ62" s="231">
        <v>43</v>
      </c>
      <c r="BA62" s="231">
        <v>44</v>
      </c>
      <c r="BB62" s="231">
        <v>44</v>
      </c>
      <c r="BC62" s="231">
        <v>44</v>
      </c>
      <c r="BD62" s="152">
        <v>57</v>
      </c>
      <c r="BE62" s="367"/>
      <c r="BF62" s="367"/>
      <c r="BG62" s="170">
        <v>16</v>
      </c>
      <c r="BH62" s="171">
        <v>19</v>
      </c>
      <c r="BI62" s="172">
        <v>19</v>
      </c>
      <c r="BJ62" s="172">
        <v>22</v>
      </c>
      <c r="BK62" s="173">
        <v>24</v>
      </c>
      <c r="BL62" s="173">
        <v>24</v>
      </c>
      <c r="BM62" s="173">
        <v>24</v>
      </c>
      <c r="BN62" s="173">
        <v>24</v>
      </c>
      <c r="BO62" s="362">
        <v>14</v>
      </c>
      <c r="BP62" s="285">
        <v>9.5</v>
      </c>
      <c r="BQ62" s="285">
        <v>9.5</v>
      </c>
      <c r="BR62" s="285">
        <v>9.5</v>
      </c>
      <c r="BS62" s="285">
        <v>9.5</v>
      </c>
      <c r="BT62" s="334">
        <v>9</v>
      </c>
      <c r="BU62" s="334">
        <v>8.8000000000000007</v>
      </c>
      <c r="BV62" s="334">
        <v>8.4</v>
      </c>
      <c r="BW62" s="334">
        <v>8.4</v>
      </c>
      <c r="BX62" s="334">
        <v>8.3000000000000007</v>
      </c>
      <c r="BY62" s="334">
        <v>8.1</v>
      </c>
      <c r="BZ62" s="281">
        <v>14</v>
      </c>
      <c r="CA62" s="152">
        <v>14</v>
      </c>
      <c r="CB62" s="355"/>
      <c r="CC62" s="356">
        <v>16.2</v>
      </c>
      <c r="CD62" s="357">
        <v>15.2</v>
      </c>
      <c r="CE62" s="152">
        <v>14</v>
      </c>
      <c r="CF62" s="399">
        <v>7.1</v>
      </c>
      <c r="CG62" s="399">
        <v>6.9</v>
      </c>
      <c r="CH62" s="399">
        <v>6.7</v>
      </c>
      <c r="CI62" s="412">
        <v>6.3</v>
      </c>
      <c r="CJ62" s="413">
        <v>6</v>
      </c>
      <c r="CK62" s="412">
        <v>5.9</v>
      </c>
      <c r="CL62" s="412">
        <v>5.7</v>
      </c>
      <c r="CM62" s="399">
        <v>5.6</v>
      </c>
      <c r="CN62" s="399">
        <v>5.4</v>
      </c>
      <c r="CO62" s="399">
        <v>5.3</v>
      </c>
    </row>
    <row r="63" spans="1:93" ht="15">
      <c r="A63" s="156">
        <v>13</v>
      </c>
      <c r="B63" s="141">
        <v>4.42</v>
      </c>
      <c r="C63" s="140">
        <v>5.31</v>
      </c>
      <c r="D63" s="257" t="s">
        <v>77</v>
      </c>
      <c r="E63" s="258" t="s">
        <v>165</v>
      </c>
      <c r="F63" s="259" t="s">
        <v>68</v>
      </c>
      <c r="G63" s="259" t="s">
        <v>63</v>
      </c>
      <c r="H63" s="257" t="s">
        <v>155</v>
      </c>
      <c r="I63" s="257" t="s">
        <v>119</v>
      </c>
      <c r="J63" s="257" t="s">
        <v>55</v>
      </c>
      <c r="K63" s="257" t="s">
        <v>150</v>
      </c>
      <c r="L63" s="152">
        <v>13</v>
      </c>
      <c r="M63" s="149">
        <v>11.799999999999997</v>
      </c>
      <c r="N63" s="149">
        <v>11.499999999999996</v>
      </c>
      <c r="O63" s="149">
        <v>11.299999999999997</v>
      </c>
      <c r="P63" s="149">
        <v>11.099999999999998</v>
      </c>
      <c r="Q63" s="351">
        <v>10.899999999999999</v>
      </c>
      <c r="R63" s="352">
        <v>10.7</v>
      </c>
      <c r="S63" s="353">
        <v>10.4</v>
      </c>
      <c r="T63" s="355">
        <v>10.1</v>
      </c>
      <c r="U63" s="149">
        <v>9.9</v>
      </c>
      <c r="V63" s="149">
        <v>9.7000000000000011</v>
      </c>
      <c r="W63" s="152">
        <v>58</v>
      </c>
      <c r="X63" s="159"/>
      <c r="Y63" s="159"/>
      <c r="Z63" s="369">
        <v>8</v>
      </c>
      <c r="AA63" s="369">
        <v>11</v>
      </c>
      <c r="AB63" s="372">
        <v>13</v>
      </c>
      <c r="AC63" s="372">
        <v>15</v>
      </c>
      <c r="AD63" s="369">
        <v>16</v>
      </c>
      <c r="AE63" s="369">
        <v>17</v>
      </c>
      <c r="AF63" s="369">
        <v>18</v>
      </c>
      <c r="AG63" s="369">
        <v>19</v>
      </c>
      <c r="AH63" s="152">
        <v>58</v>
      </c>
      <c r="AI63" s="163"/>
      <c r="AJ63" s="163"/>
      <c r="AK63" s="164">
        <v>201</v>
      </c>
      <c r="AL63" s="165">
        <v>216</v>
      </c>
      <c r="AM63" s="166">
        <v>231</v>
      </c>
      <c r="AN63" s="166">
        <v>241</v>
      </c>
      <c r="AO63" s="167">
        <v>246</v>
      </c>
      <c r="AP63" s="167">
        <v>246</v>
      </c>
      <c r="AQ63" s="167">
        <v>249</v>
      </c>
      <c r="AR63" s="167">
        <v>253</v>
      </c>
      <c r="AS63" s="152">
        <v>58</v>
      </c>
      <c r="AT63" s="231"/>
      <c r="AU63" s="231"/>
      <c r="AV63" s="231">
        <v>30</v>
      </c>
      <c r="AW63" s="231">
        <v>34</v>
      </c>
      <c r="AX63" s="232">
        <v>37</v>
      </c>
      <c r="AY63" s="232">
        <v>40</v>
      </c>
      <c r="AZ63" s="231">
        <v>42</v>
      </c>
      <c r="BA63" s="231">
        <v>43</v>
      </c>
      <c r="BB63" s="231">
        <v>43</v>
      </c>
      <c r="BC63" s="231">
        <v>43</v>
      </c>
      <c r="BD63" s="152">
        <v>58</v>
      </c>
      <c r="BE63" s="367"/>
      <c r="BF63" s="367"/>
      <c r="BG63" s="170">
        <v>17</v>
      </c>
      <c r="BH63" s="171">
        <v>21</v>
      </c>
      <c r="BI63" s="172">
        <v>21</v>
      </c>
      <c r="BJ63" s="172">
        <v>23</v>
      </c>
      <c r="BK63" s="173">
        <v>25</v>
      </c>
      <c r="BL63" s="173">
        <v>25</v>
      </c>
      <c r="BM63" s="173">
        <v>25</v>
      </c>
      <c r="BN63" s="173">
        <v>25</v>
      </c>
      <c r="BO63" s="362">
        <v>13</v>
      </c>
      <c r="BP63" s="285">
        <v>9.6</v>
      </c>
      <c r="BQ63" s="285">
        <v>9.6</v>
      </c>
      <c r="BR63" s="285">
        <v>9.6</v>
      </c>
      <c r="BS63" s="285">
        <v>9.6</v>
      </c>
      <c r="BT63" s="334">
        <v>9.1</v>
      </c>
      <c r="BU63" s="334">
        <v>8.9</v>
      </c>
      <c r="BV63" s="334">
        <v>8.5</v>
      </c>
      <c r="BW63" s="334">
        <v>8.4</v>
      </c>
      <c r="BX63" s="334">
        <v>8.4</v>
      </c>
      <c r="BY63" s="334">
        <v>8.1999999999999993</v>
      </c>
      <c r="BZ63" s="281">
        <v>13</v>
      </c>
      <c r="CA63" s="152">
        <v>13</v>
      </c>
      <c r="CB63" s="355"/>
      <c r="CC63" s="356">
        <v>16.399999999999999</v>
      </c>
      <c r="CD63" s="357">
        <v>15.3</v>
      </c>
      <c r="CE63" s="152">
        <v>13</v>
      </c>
      <c r="CF63" s="399">
        <v>7.2</v>
      </c>
      <c r="CG63" s="399">
        <v>7</v>
      </c>
      <c r="CH63" s="399">
        <v>6.8</v>
      </c>
      <c r="CI63" s="412">
        <v>6.4</v>
      </c>
      <c r="CJ63" s="413">
        <v>6</v>
      </c>
      <c r="CK63" s="412">
        <v>5.9</v>
      </c>
      <c r="CL63" s="412">
        <v>5.7</v>
      </c>
      <c r="CM63" s="399">
        <v>5.6</v>
      </c>
      <c r="CN63" s="399">
        <v>5.5</v>
      </c>
      <c r="CO63" s="399">
        <v>5.4</v>
      </c>
    </row>
    <row r="64" spans="1:93" ht="15">
      <c r="A64" s="156">
        <v>12</v>
      </c>
      <c r="B64" s="141">
        <v>5.47</v>
      </c>
      <c r="C64" s="140">
        <v>5.36</v>
      </c>
      <c r="D64" s="257" t="s">
        <v>78</v>
      </c>
      <c r="E64" s="258" t="s">
        <v>166</v>
      </c>
      <c r="F64" s="259" t="s">
        <v>69</v>
      </c>
      <c r="G64" s="259" t="s">
        <v>64</v>
      </c>
      <c r="H64" s="257" t="s">
        <v>123</v>
      </c>
      <c r="I64" s="257" t="s">
        <v>59</v>
      </c>
      <c r="J64" s="257" t="s">
        <v>118</v>
      </c>
      <c r="K64" s="257" t="s">
        <v>205</v>
      </c>
      <c r="L64" s="152">
        <v>12</v>
      </c>
      <c r="M64" s="149">
        <v>11.899999999999999</v>
      </c>
      <c r="N64" s="149">
        <v>11.599999999999998</v>
      </c>
      <c r="O64" s="149">
        <v>11.399999999999999</v>
      </c>
      <c r="P64" s="149">
        <v>11.2</v>
      </c>
      <c r="Q64" s="351">
        <v>11</v>
      </c>
      <c r="R64" s="352">
        <v>10.8</v>
      </c>
      <c r="S64" s="353">
        <v>10.5</v>
      </c>
      <c r="T64" s="355">
        <v>10.1</v>
      </c>
      <c r="U64" s="149">
        <v>9.9</v>
      </c>
      <c r="V64" s="149">
        <v>9.7000000000000011</v>
      </c>
      <c r="W64" s="152">
        <v>59</v>
      </c>
      <c r="X64" s="159"/>
      <c r="Y64" s="159"/>
      <c r="Z64" s="369">
        <v>9</v>
      </c>
      <c r="AA64" s="369">
        <v>12</v>
      </c>
      <c r="AB64" s="372">
        <v>13</v>
      </c>
      <c r="AC64" s="372">
        <v>16</v>
      </c>
      <c r="AD64" s="369">
        <v>17</v>
      </c>
      <c r="AE64" s="369">
        <v>17</v>
      </c>
      <c r="AF64" s="369">
        <v>19</v>
      </c>
      <c r="AG64" s="369">
        <v>20</v>
      </c>
      <c r="AH64" s="152">
        <v>59</v>
      </c>
      <c r="AI64" s="163"/>
      <c r="AJ64" s="163"/>
      <c r="AK64" s="164">
        <v>203</v>
      </c>
      <c r="AL64" s="165">
        <v>218</v>
      </c>
      <c r="AM64" s="166">
        <v>233</v>
      </c>
      <c r="AN64" s="166">
        <v>243</v>
      </c>
      <c r="AO64" s="167">
        <v>248</v>
      </c>
      <c r="AP64" s="167">
        <v>248</v>
      </c>
      <c r="AQ64" s="167">
        <v>251</v>
      </c>
      <c r="AR64" s="167">
        <v>254</v>
      </c>
      <c r="AS64" s="152">
        <v>59</v>
      </c>
      <c r="AT64" s="231"/>
      <c r="AU64" s="231"/>
      <c r="AV64" s="231">
        <v>31</v>
      </c>
      <c r="AW64" s="231">
        <v>36</v>
      </c>
      <c r="AX64" s="232">
        <v>39</v>
      </c>
      <c r="AY64" s="232">
        <v>42</v>
      </c>
      <c r="AZ64" s="231">
        <v>44</v>
      </c>
      <c r="BA64" s="231">
        <v>45</v>
      </c>
      <c r="BB64" s="231">
        <v>45</v>
      </c>
      <c r="BC64" s="231">
        <v>45</v>
      </c>
      <c r="BD64" s="152">
        <v>59</v>
      </c>
      <c r="BE64" s="367"/>
      <c r="BF64" s="367"/>
      <c r="BG64" s="170">
        <v>17</v>
      </c>
      <c r="BH64" s="171">
        <v>20</v>
      </c>
      <c r="BI64" s="172">
        <v>20</v>
      </c>
      <c r="BJ64" s="172">
        <v>23</v>
      </c>
      <c r="BK64" s="173">
        <v>25</v>
      </c>
      <c r="BL64" s="173">
        <v>25</v>
      </c>
      <c r="BM64" s="173">
        <v>25</v>
      </c>
      <c r="BN64" s="173">
        <v>25</v>
      </c>
      <c r="BO64" s="362">
        <v>12</v>
      </c>
      <c r="BP64" s="285">
        <v>9.6</v>
      </c>
      <c r="BQ64" s="285">
        <v>9.6</v>
      </c>
      <c r="BR64" s="285">
        <v>9.6</v>
      </c>
      <c r="BS64" s="285">
        <v>9.6</v>
      </c>
      <c r="BT64" s="334">
        <v>9.1</v>
      </c>
      <c r="BU64" s="334">
        <v>8.9</v>
      </c>
      <c r="BV64" s="334">
        <v>8.5</v>
      </c>
      <c r="BW64" s="334">
        <v>8.5</v>
      </c>
      <c r="BX64" s="334">
        <v>8.4</v>
      </c>
      <c r="BY64" s="334">
        <v>8.1999999999999993</v>
      </c>
      <c r="BZ64" s="281">
        <v>12</v>
      </c>
      <c r="CA64" s="152">
        <v>12</v>
      </c>
      <c r="CB64" s="355"/>
      <c r="CC64" s="356">
        <v>16.600000000000001</v>
      </c>
      <c r="CD64" s="357">
        <v>15.4</v>
      </c>
      <c r="CE64" s="152">
        <v>12</v>
      </c>
      <c r="CF64" s="399">
        <v>7.2</v>
      </c>
      <c r="CG64" s="399">
        <v>7</v>
      </c>
      <c r="CH64" s="399">
        <v>6.8</v>
      </c>
      <c r="CI64" s="412">
        <v>6.4</v>
      </c>
      <c r="CJ64" s="413">
        <v>6.1</v>
      </c>
      <c r="CK64" s="412">
        <v>5.9</v>
      </c>
      <c r="CL64" s="412">
        <v>5.8</v>
      </c>
      <c r="CM64" s="399">
        <v>5.6</v>
      </c>
      <c r="CN64" s="399">
        <v>5.5</v>
      </c>
      <c r="CO64" s="399">
        <v>5.4</v>
      </c>
    </row>
    <row r="65" spans="1:93" ht="15.75" thickBot="1">
      <c r="A65" s="157">
        <v>11</v>
      </c>
      <c r="B65" s="186">
        <v>5.52</v>
      </c>
      <c r="C65" s="183">
        <v>5.41</v>
      </c>
      <c r="D65" s="260" t="s">
        <v>79</v>
      </c>
      <c r="E65" s="261" t="s">
        <v>429</v>
      </c>
      <c r="F65" s="262" t="s">
        <v>70</v>
      </c>
      <c r="G65" s="262" t="s">
        <v>65</v>
      </c>
      <c r="H65" s="260" t="s">
        <v>180</v>
      </c>
      <c r="I65" s="260" t="s">
        <v>155</v>
      </c>
      <c r="J65" s="260" t="s">
        <v>119</v>
      </c>
      <c r="K65" s="260" t="s">
        <v>56</v>
      </c>
      <c r="L65" s="153">
        <v>11</v>
      </c>
      <c r="M65" s="184">
        <v>11.999999999999998</v>
      </c>
      <c r="N65" s="184">
        <v>11.699999999999998</v>
      </c>
      <c r="O65" s="184">
        <v>11.499999999999998</v>
      </c>
      <c r="P65" s="184">
        <v>11.299999999999999</v>
      </c>
      <c r="Q65" s="351">
        <v>11.1</v>
      </c>
      <c r="R65" s="352">
        <v>10.9</v>
      </c>
      <c r="S65" s="353">
        <v>10.6</v>
      </c>
      <c r="T65" s="355">
        <v>10.199999999999999</v>
      </c>
      <c r="U65" s="184">
        <v>10</v>
      </c>
      <c r="V65" s="184">
        <v>9.8000000000000007</v>
      </c>
      <c r="W65" s="153">
        <v>60</v>
      </c>
      <c r="X65" s="159"/>
      <c r="Y65" s="159"/>
      <c r="Z65" s="369">
        <v>9</v>
      </c>
      <c r="AA65" s="369">
        <v>12</v>
      </c>
      <c r="AB65" s="372">
        <v>14</v>
      </c>
      <c r="AC65" s="372">
        <v>16</v>
      </c>
      <c r="AD65" s="369">
        <v>18</v>
      </c>
      <c r="AE65" s="369">
        <v>18</v>
      </c>
      <c r="AF65" s="369">
        <v>19</v>
      </c>
      <c r="AG65" s="369">
        <v>20</v>
      </c>
      <c r="AH65" s="153">
        <v>60</v>
      </c>
      <c r="AI65" s="163"/>
      <c r="AJ65" s="163"/>
      <c r="AK65" s="164">
        <v>205</v>
      </c>
      <c r="AL65" s="165">
        <v>220</v>
      </c>
      <c r="AM65" s="166">
        <v>235</v>
      </c>
      <c r="AN65" s="166">
        <v>245</v>
      </c>
      <c r="AO65" s="167">
        <v>250</v>
      </c>
      <c r="AP65" s="167">
        <v>250</v>
      </c>
      <c r="AQ65" s="167">
        <v>253</v>
      </c>
      <c r="AR65" s="167">
        <v>255</v>
      </c>
      <c r="AS65" s="153">
        <v>60</v>
      </c>
      <c r="AT65" s="231"/>
      <c r="AU65" s="231"/>
      <c r="AV65" s="231">
        <v>31</v>
      </c>
      <c r="AW65" s="231">
        <v>35</v>
      </c>
      <c r="AX65" s="232">
        <v>38</v>
      </c>
      <c r="AY65" s="232">
        <v>41</v>
      </c>
      <c r="AZ65" s="231">
        <v>43</v>
      </c>
      <c r="BA65" s="231">
        <v>44</v>
      </c>
      <c r="BB65" s="231">
        <v>44</v>
      </c>
      <c r="BC65" s="231">
        <v>44</v>
      </c>
      <c r="BD65" s="153">
        <v>60</v>
      </c>
      <c r="BE65" s="367"/>
      <c r="BF65" s="367"/>
      <c r="BG65" s="170">
        <v>18</v>
      </c>
      <c r="BH65" s="171">
        <v>22</v>
      </c>
      <c r="BI65" s="172">
        <v>22</v>
      </c>
      <c r="BJ65" s="172">
        <v>24</v>
      </c>
      <c r="BK65" s="173">
        <v>26</v>
      </c>
      <c r="BL65" s="173">
        <v>26</v>
      </c>
      <c r="BM65" s="173">
        <v>26</v>
      </c>
      <c r="BN65" s="173">
        <v>26</v>
      </c>
      <c r="BO65" s="365">
        <v>11</v>
      </c>
      <c r="BP65" s="285">
        <v>9.6999999999999993</v>
      </c>
      <c r="BQ65" s="285">
        <v>9.6999999999999993</v>
      </c>
      <c r="BR65" s="285">
        <v>9.6999999999999993</v>
      </c>
      <c r="BS65" s="285">
        <v>9.6999999999999993</v>
      </c>
      <c r="BT65" s="334">
        <v>9.1999999999999993</v>
      </c>
      <c r="BU65" s="334">
        <v>9</v>
      </c>
      <c r="BV65" s="334">
        <v>8.6</v>
      </c>
      <c r="BW65" s="334">
        <v>8.5</v>
      </c>
      <c r="BX65" s="334">
        <v>8.5</v>
      </c>
      <c r="BY65" s="334">
        <v>8.3000000000000007</v>
      </c>
      <c r="BZ65" s="283">
        <v>11</v>
      </c>
      <c r="CA65" s="153">
        <v>11</v>
      </c>
      <c r="CB65" s="355"/>
      <c r="CC65" s="356">
        <v>16.8</v>
      </c>
      <c r="CD65" s="357">
        <v>15.6</v>
      </c>
      <c r="CE65" s="153">
        <v>11</v>
      </c>
      <c r="CF65" s="399">
        <v>7.2</v>
      </c>
      <c r="CG65" s="399">
        <v>7</v>
      </c>
      <c r="CH65" s="399">
        <v>6.8</v>
      </c>
      <c r="CI65" s="412">
        <v>6.4</v>
      </c>
      <c r="CJ65" s="413">
        <v>6.1</v>
      </c>
      <c r="CK65" s="412">
        <v>6</v>
      </c>
      <c r="CL65" s="412">
        <v>5.8</v>
      </c>
      <c r="CM65" s="399">
        <v>5.7</v>
      </c>
      <c r="CN65" s="399">
        <v>5.5</v>
      </c>
      <c r="CO65" s="399">
        <v>5.4</v>
      </c>
    </row>
    <row r="66" spans="1:93" ht="15">
      <c r="A66" s="155">
        <v>10</v>
      </c>
      <c r="B66" s="185">
        <v>5.57</v>
      </c>
      <c r="C66" s="181">
        <v>5.46</v>
      </c>
      <c r="D66" s="263" t="s">
        <v>80</v>
      </c>
      <c r="E66" s="264" t="s">
        <v>76</v>
      </c>
      <c r="F66" s="265" t="s">
        <v>71</v>
      </c>
      <c r="G66" s="265" t="s">
        <v>66</v>
      </c>
      <c r="H66" s="263" t="s">
        <v>181</v>
      </c>
      <c r="I66" s="263" t="s">
        <v>123</v>
      </c>
      <c r="J66" s="263" t="s">
        <v>59</v>
      </c>
      <c r="K66" s="263" t="s">
        <v>152</v>
      </c>
      <c r="L66" s="151">
        <v>10</v>
      </c>
      <c r="M66" s="182">
        <v>12.099999999999998</v>
      </c>
      <c r="N66" s="182">
        <v>11.799999999999997</v>
      </c>
      <c r="O66" s="182">
        <v>11.599999999999998</v>
      </c>
      <c r="P66" s="182">
        <v>11.399999999999999</v>
      </c>
      <c r="Q66" s="351">
        <v>11.2</v>
      </c>
      <c r="R66" s="352">
        <v>11</v>
      </c>
      <c r="S66" s="353">
        <v>10.7</v>
      </c>
      <c r="T66" s="355">
        <v>10.3</v>
      </c>
      <c r="U66" s="182">
        <v>10.100000000000001</v>
      </c>
      <c r="V66" s="182">
        <v>9.9000000000000021</v>
      </c>
      <c r="W66" s="151">
        <v>61</v>
      </c>
      <c r="X66" s="159"/>
      <c r="Y66" s="159"/>
      <c r="Z66" s="369">
        <v>9</v>
      </c>
      <c r="AA66" s="369">
        <v>13</v>
      </c>
      <c r="AB66" s="372">
        <v>14</v>
      </c>
      <c r="AC66" s="372">
        <v>17</v>
      </c>
      <c r="AD66" s="369">
        <v>19</v>
      </c>
      <c r="AE66" s="369">
        <v>18</v>
      </c>
      <c r="AF66" s="369">
        <v>20</v>
      </c>
      <c r="AG66" s="369">
        <v>21</v>
      </c>
      <c r="AH66" s="151">
        <v>61</v>
      </c>
      <c r="AI66" s="163"/>
      <c r="AJ66" s="163"/>
      <c r="AK66" s="164">
        <v>207</v>
      </c>
      <c r="AL66" s="165">
        <v>222</v>
      </c>
      <c r="AM66" s="166">
        <v>237</v>
      </c>
      <c r="AN66" s="166">
        <v>247</v>
      </c>
      <c r="AO66" s="167">
        <v>252</v>
      </c>
      <c r="AP66" s="167">
        <v>252</v>
      </c>
      <c r="AQ66" s="167">
        <v>255</v>
      </c>
      <c r="AR66" s="167">
        <v>257</v>
      </c>
      <c r="AS66" s="151">
        <v>61</v>
      </c>
      <c r="AT66" s="231"/>
      <c r="AU66" s="231"/>
      <c r="AV66" s="231">
        <v>32</v>
      </c>
      <c r="AW66" s="231">
        <v>37</v>
      </c>
      <c r="AX66" s="232">
        <v>39</v>
      </c>
      <c r="AY66" s="232">
        <v>42</v>
      </c>
      <c r="AZ66" s="231">
        <v>44</v>
      </c>
      <c r="BA66" s="231">
        <v>45</v>
      </c>
      <c r="BB66" s="231">
        <v>45</v>
      </c>
      <c r="BC66" s="231">
        <v>45</v>
      </c>
      <c r="BD66" s="151">
        <v>61</v>
      </c>
      <c r="BE66" s="367"/>
      <c r="BF66" s="367"/>
      <c r="BG66" s="170">
        <v>18</v>
      </c>
      <c r="BH66" s="171">
        <v>21</v>
      </c>
      <c r="BI66" s="172">
        <v>21</v>
      </c>
      <c r="BJ66" s="172">
        <v>24</v>
      </c>
      <c r="BK66" s="173">
        <v>26</v>
      </c>
      <c r="BL66" s="173">
        <v>26</v>
      </c>
      <c r="BM66" s="173">
        <v>26</v>
      </c>
      <c r="BN66" s="173">
        <v>26</v>
      </c>
      <c r="BO66" s="366">
        <v>10</v>
      </c>
      <c r="BP66" s="285">
        <v>9.6999999999999993</v>
      </c>
      <c r="BQ66" s="285">
        <v>9.6999999999999993</v>
      </c>
      <c r="BR66" s="285">
        <v>9.6999999999999993</v>
      </c>
      <c r="BS66" s="285">
        <v>9.6999999999999993</v>
      </c>
      <c r="BT66" s="334">
        <v>9.1999999999999993</v>
      </c>
      <c r="BU66" s="334">
        <v>9</v>
      </c>
      <c r="BV66" s="334">
        <v>8.6</v>
      </c>
      <c r="BW66" s="334">
        <v>8.6</v>
      </c>
      <c r="BX66" s="334">
        <v>8.5</v>
      </c>
      <c r="BY66" s="334">
        <v>8.3000000000000007</v>
      </c>
      <c r="BZ66" s="284">
        <v>10</v>
      </c>
      <c r="CA66" s="151">
        <v>10</v>
      </c>
      <c r="CB66" s="355"/>
      <c r="CC66" s="356">
        <v>17</v>
      </c>
      <c r="CD66" s="357">
        <v>15.8</v>
      </c>
      <c r="CE66" s="151">
        <v>10</v>
      </c>
      <c r="CF66" s="399">
        <v>7.3</v>
      </c>
      <c r="CG66" s="399">
        <v>7.1</v>
      </c>
      <c r="CH66" s="399">
        <v>6.9</v>
      </c>
      <c r="CI66" s="412">
        <v>6.5</v>
      </c>
      <c r="CJ66" s="413">
        <v>6.2</v>
      </c>
      <c r="CK66" s="412">
        <v>6</v>
      </c>
      <c r="CL66" s="412">
        <v>5.8</v>
      </c>
      <c r="CM66" s="399">
        <v>5.7</v>
      </c>
      <c r="CN66" s="399">
        <v>5.6</v>
      </c>
      <c r="CO66" s="399">
        <v>5.5</v>
      </c>
    </row>
    <row r="67" spans="1:93" ht="15">
      <c r="A67" s="156">
        <v>9</v>
      </c>
      <c r="B67" s="141">
        <v>6.02</v>
      </c>
      <c r="C67" s="140">
        <v>5.51</v>
      </c>
      <c r="D67" s="257" t="s">
        <v>132</v>
      </c>
      <c r="E67" s="258" t="s">
        <v>77</v>
      </c>
      <c r="F67" s="259" t="s">
        <v>72</v>
      </c>
      <c r="G67" s="259" t="s">
        <v>101</v>
      </c>
      <c r="H67" s="257" t="s">
        <v>182</v>
      </c>
      <c r="I67" s="257" t="s">
        <v>180</v>
      </c>
      <c r="J67" s="257" t="s">
        <v>155</v>
      </c>
      <c r="K67" s="257" t="s">
        <v>120</v>
      </c>
      <c r="L67" s="152">
        <v>9</v>
      </c>
      <c r="M67" s="149">
        <v>12.199999999999998</v>
      </c>
      <c r="N67" s="149">
        <v>11.899999999999997</v>
      </c>
      <c r="O67" s="149">
        <v>11.699999999999998</v>
      </c>
      <c r="P67" s="149">
        <v>11.499999999999998</v>
      </c>
      <c r="Q67" s="351">
        <v>11.299999999999999</v>
      </c>
      <c r="R67" s="352">
        <v>11.1</v>
      </c>
      <c r="S67" s="353">
        <v>10.8</v>
      </c>
      <c r="T67" s="355">
        <v>10.4</v>
      </c>
      <c r="U67" s="149">
        <v>10.200000000000001</v>
      </c>
      <c r="V67" s="149">
        <v>10.000000000000002</v>
      </c>
      <c r="W67" s="152">
        <v>62</v>
      </c>
      <c r="X67" s="159"/>
      <c r="Y67" s="159"/>
      <c r="Z67" s="369">
        <v>10</v>
      </c>
      <c r="AA67" s="369">
        <v>13</v>
      </c>
      <c r="AB67" s="372">
        <v>15</v>
      </c>
      <c r="AC67" s="372">
        <v>18</v>
      </c>
      <c r="AD67" s="369">
        <v>20</v>
      </c>
      <c r="AE67" s="369">
        <v>19</v>
      </c>
      <c r="AF67" s="369">
        <v>21</v>
      </c>
      <c r="AG67" s="369">
        <v>22</v>
      </c>
      <c r="AH67" s="152">
        <v>62</v>
      </c>
      <c r="AI67" s="163"/>
      <c r="AJ67" s="163"/>
      <c r="AK67" s="164">
        <v>209</v>
      </c>
      <c r="AL67" s="165">
        <v>224</v>
      </c>
      <c r="AM67" s="166">
        <v>239</v>
      </c>
      <c r="AN67" s="166">
        <v>249</v>
      </c>
      <c r="AO67" s="167">
        <v>254</v>
      </c>
      <c r="AP67" s="167">
        <v>254</v>
      </c>
      <c r="AQ67" s="167">
        <v>257</v>
      </c>
      <c r="AR67" s="167">
        <v>259</v>
      </c>
      <c r="AS67" s="152">
        <v>62</v>
      </c>
      <c r="AT67" s="231"/>
      <c r="AU67" s="231"/>
      <c r="AV67" s="231">
        <v>33</v>
      </c>
      <c r="AW67" s="231">
        <v>38</v>
      </c>
      <c r="AX67" s="232">
        <v>40</v>
      </c>
      <c r="AY67" s="232">
        <v>43</v>
      </c>
      <c r="AZ67" s="231">
        <v>45</v>
      </c>
      <c r="BA67" s="231">
        <v>46</v>
      </c>
      <c r="BB67" s="231">
        <v>46</v>
      </c>
      <c r="BC67" s="231">
        <v>46</v>
      </c>
      <c r="BD67" s="152">
        <v>62</v>
      </c>
      <c r="BE67" s="367"/>
      <c r="BF67" s="367"/>
      <c r="BG67" s="170">
        <v>19</v>
      </c>
      <c r="BH67" s="171">
        <v>22</v>
      </c>
      <c r="BI67" s="172">
        <v>22</v>
      </c>
      <c r="BJ67" s="172">
        <v>25</v>
      </c>
      <c r="BK67" s="173">
        <v>27</v>
      </c>
      <c r="BL67" s="173">
        <v>27</v>
      </c>
      <c r="BM67" s="173">
        <v>27</v>
      </c>
      <c r="BN67" s="173">
        <v>27</v>
      </c>
      <c r="BO67" s="362">
        <v>9</v>
      </c>
      <c r="BP67" s="285">
        <v>9.8000000000000007</v>
      </c>
      <c r="BQ67" s="285">
        <v>9.8000000000000007</v>
      </c>
      <c r="BR67" s="285">
        <v>9.8000000000000007</v>
      </c>
      <c r="BS67" s="285">
        <v>9.8000000000000007</v>
      </c>
      <c r="BT67" s="334">
        <v>9.3000000000000007</v>
      </c>
      <c r="BU67" s="334">
        <v>9.1</v>
      </c>
      <c r="BV67" s="334">
        <v>8.6999999999999993</v>
      </c>
      <c r="BW67" s="334">
        <v>8.6</v>
      </c>
      <c r="BX67" s="334">
        <v>8.6</v>
      </c>
      <c r="BY67" s="334">
        <v>8.4</v>
      </c>
      <c r="BZ67" s="281">
        <v>9</v>
      </c>
      <c r="CA67" s="152">
        <v>9</v>
      </c>
      <c r="CB67" s="355"/>
      <c r="CC67" s="356">
        <v>17.2</v>
      </c>
      <c r="CD67" s="360">
        <v>16</v>
      </c>
      <c r="CE67" s="152">
        <v>9</v>
      </c>
      <c r="CF67" s="399">
        <v>7.3</v>
      </c>
      <c r="CG67" s="399">
        <v>7.1</v>
      </c>
      <c r="CH67" s="399">
        <v>6.9</v>
      </c>
      <c r="CI67" s="412">
        <v>6.5</v>
      </c>
      <c r="CJ67" s="413">
        <v>6.2</v>
      </c>
      <c r="CK67" s="412">
        <v>6</v>
      </c>
      <c r="CL67" s="412">
        <v>5.9</v>
      </c>
      <c r="CM67" s="399">
        <v>5.7</v>
      </c>
      <c r="CN67" s="399">
        <v>5.6</v>
      </c>
      <c r="CO67" s="399">
        <v>5.5</v>
      </c>
    </row>
    <row r="68" spans="1:93" ht="15">
      <c r="A68" s="156">
        <v>8</v>
      </c>
      <c r="B68" s="141">
        <v>6.07</v>
      </c>
      <c r="C68" s="140">
        <v>5.56</v>
      </c>
      <c r="D68" s="257" t="s">
        <v>133</v>
      </c>
      <c r="E68" s="258" t="s">
        <v>78</v>
      </c>
      <c r="F68" s="259" t="s">
        <v>73</v>
      </c>
      <c r="G68" s="259" t="s">
        <v>102</v>
      </c>
      <c r="H68" s="257" t="s">
        <v>66</v>
      </c>
      <c r="I68" s="257" t="s">
        <v>181</v>
      </c>
      <c r="J68" s="257" t="s">
        <v>123</v>
      </c>
      <c r="K68" s="257" t="s">
        <v>60</v>
      </c>
      <c r="L68" s="152">
        <v>8</v>
      </c>
      <c r="M68" s="149">
        <v>12.299999999999997</v>
      </c>
      <c r="N68" s="149">
        <v>11.999999999999996</v>
      </c>
      <c r="O68" s="149">
        <v>11.799999999999997</v>
      </c>
      <c r="P68" s="149">
        <v>11.599999999999998</v>
      </c>
      <c r="Q68" s="351">
        <v>11.399999999999999</v>
      </c>
      <c r="R68" s="352">
        <v>11.2</v>
      </c>
      <c r="S68" s="353">
        <v>10.9</v>
      </c>
      <c r="T68" s="355">
        <v>10.5</v>
      </c>
      <c r="U68" s="149">
        <v>10.3</v>
      </c>
      <c r="V68" s="149">
        <v>10.100000000000001</v>
      </c>
      <c r="W68" s="152">
        <v>63</v>
      </c>
      <c r="X68" s="159"/>
      <c r="Y68" s="159"/>
      <c r="Z68" s="369">
        <v>10</v>
      </c>
      <c r="AA68" s="369">
        <v>14</v>
      </c>
      <c r="AB68" s="372">
        <v>16</v>
      </c>
      <c r="AC68" s="372">
        <v>19</v>
      </c>
      <c r="AD68" s="369">
        <v>21</v>
      </c>
      <c r="AE68" s="369">
        <v>20</v>
      </c>
      <c r="AF68" s="369">
        <v>22</v>
      </c>
      <c r="AG68" s="369">
        <v>23</v>
      </c>
      <c r="AH68" s="152">
        <v>63</v>
      </c>
      <c r="AI68" s="163"/>
      <c r="AJ68" s="163"/>
      <c r="AK68" s="164">
        <v>211</v>
      </c>
      <c r="AL68" s="165">
        <v>226</v>
      </c>
      <c r="AM68" s="166">
        <v>241</v>
      </c>
      <c r="AN68" s="166">
        <v>251</v>
      </c>
      <c r="AO68" s="167">
        <v>256</v>
      </c>
      <c r="AP68" s="167">
        <v>256</v>
      </c>
      <c r="AQ68" s="167">
        <v>259</v>
      </c>
      <c r="AR68" s="167">
        <v>261</v>
      </c>
      <c r="AS68" s="152">
        <v>63</v>
      </c>
      <c r="AT68" s="231"/>
      <c r="AU68" s="231"/>
      <c r="AV68" s="231">
        <v>34</v>
      </c>
      <c r="AW68" s="231">
        <v>39</v>
      </c>
      <c r="AX68" s="232">
        <v>41</v>
      </c>
      <c r="AY68" s="232">
        <v>43</v>
      </c>
      <c r="AZ68" s="231">
        <v>45</v>
      </c>
      <c r="BA68" s="231">
        <v>46</v>
      </c>
      <c r="BB68" s="231">
        <v>46</v>
      </c>
      <c r="BC68" s="231">
        <v>46</v>
      </c>
      <c r="BD68" s="152">
        <v>63</v>
      </c>
      <c r="BE68" s="367"/>
      <c r="BF68" s="367"/>
      <c r="BG68" s="170">
        <v>19</v>
      </c>
      <c r="BH68" s="171">
        <v>23</v>
      </c>
      <c r="BI68" s="172">
        <v>23</v>
      </c>
      <c r="BJ68" s="172">
        <v>25</v>
      </c>
      <c r="BK68" s="173">
        <v>28</v>
      </c>
      <c r="BL68" s="173">
        <v>28</v>
      </c>
      <c r="BM68" s="173">
        <v>28</v>
      </c>
      <c r="BN68" s="173">
        <v>28</v>
      </c>
      <c r="BO68" s="362">
        <v>8</v>
      </c>
      <c r="BP68" s="285">
        <v>9.8000000000000007</v>
      </c>
      <c r="BQ68" s="285">
        <v>9.8000000000000007</v>
      </c>
      <c r="BR68" s="285">
        <v>9.8000000000000007</v>
      </c>
      <c r="BS68" s="285">
        <v>9.8000000000000007</v>
      </c>
      <c r="BT68" s="334">
        <v>9.3000000000000007</v>
      </c>
      <c r="BU68" s="334">
        <v>9.1</v>
      </c>
      <c r="BV68" s="334">
        <v>8.6999999999999993</v>
      </c>
      <c r="BW68" s="334">
        <v>8.6999999999999993</v>
      </c>
      <c r="BX68" s="334">
        <v>8.6</v>
      </c>
      <c r="BY68" s="334">
        <v>8.4</v>
      </c>
      <c r="BZ68" s="281">
        <v>8</v>
      </c>
      <c r="CA68" s="152">
        <v>8</v>
      </c>
      <c r="CB68" s="355"/>
      <c r="CC68" s="356">
        <v>17.399999999999999</v>
      </c>
      <c r="CD68" s="357">
        <v>16.2</v>
      </c>
      <c r="CE68" s="152">
        <v>8</v>
      </c>
      <c r="CF68" s="399">
        <v>7.3</v>
      </c>
      <c r="CG68" s="399">
        <v>7.1</v>
      </c>
      <c r="CH68" s="399">
        <v>6.9</v>
      </c>
      <c r="CI68" s="412">
        <v>6.6</v>
      </c>
      <c r="CJ68" s="413">
        <v>6.3</v>
      </c>
      <c r="CK68" s="412">
        <v>6.1</v>
      </c>
      <c r="CL68" s="412">
        <v>5.9</v>
      </c>
      <c r="CM68" s="399">
        <v>5.8</v>
      </c>
      <c r="CN68" s="399">
        <v>5.6</v>
      </c>
      <c r="CO68" s="399">
        <v>5.5</v>
      </c>
    </row>
    <row r="69" spans="1:93" ht="15">
      <c r="A69" s="156">
        <v>7</v>
      </c>
      <c r="B69" s="141">
        <v>6.12</v>
      </c>
      <c r="C69" s="140">
        <v>6.01</v>
      </c>
      <c r="D69" s="257" t="s">
        <v>134</v>
      </c>
      <c r="E69" s="258" t="s">
        <v>79</v>
      </c>
      <c r="F69" s="259" t="s">
        <v>74</v>
      </c>
      <c r="G69" s="259" t="s">
        <v>103</v>
      </c>
      <c r="H69" s="257" t="s">
        <v>101</v>
      </c>
      <c r="I69" s="257" t="s">
        <v>182</v>
      </c>
      <c r="J69" s="257" t="s">
        <v>180</v>
      </c>
      <c r="K69" s="257" t="s">
        <v>156</v>
      </c>
      <c r="L69" s="152">
        <v>7</v>
      </c>
      <c r="M69" s="149">
        <v>12.399999999999999</v>
      </c>
      <c r="N69" s="149">
        <v>12.099999999999998</v>
      </c>
      <c r="O69" s="149">
        <v>11.899999999999999</v>
      </c>
      <c r="P69" s="149">
        <v>11.7</v>
      </c>
      <c r="Q69" s="351">
        <v>11.5</v>
      </c>
      <c r="R69" s="352">
        <v>11.3</v>
      </c>
      <c r="S69" s="353">
        <v>11</v>
      </c>
      <c r="T69" s="355">
        <v>10.6</v>
      </c>
      <c r="U69" s="149">
        <v>10.4</v>
      </c>
      <c r="V69" s="149">
        <v>10.200000000000001</v>
      </c>
      <c r="W69" s="152">
        <v>64</v>
      </c>
      <c r="X69" s="159"/>
      <c r="Y69" s="159"/>
      <c r="Z69" s="369">
        <v>10</v>
      </c>
      <c r="AA69" s="369">
        <v>14</v>
      </c>
      <c r="AB69" s="372">
        <v>17</v>
      </c>
      <c r="AC69" s="372">
        <v>20</v>
      </c>
      <c r="AD69" s="369">
        <v>22</v>
      </c>
      <c r="AE69" s="369">
        <v>21</v>
      </c>
      <c r="AF69" s="369">
        <v>23</v>
      </c>
      <c r="AG69" s="369">
        <v>24</v>
      </c>
      <c r="AH69" s="152">
        <v>64</v>
      </c>
      <c r="AI69" s="163"/>
      <c r="AJ69" s="163"/>
      <c r="AK69" s="164">
        <v>213</v>
      </c>
      <c r="AL69" s="165">
        <v>228</v>
      </c>
      <c r="AM69" s="166">
        <v>243</v>
      </c>
      <c r="AN69" s="166">
        <v>253</v>
      </c>
      <c r="AO69" s="167">
        <v>258</v>
      </c>
      <c r="AP69" s="167">
        <v>258</v>
      </c>
      <c r="AQ69" s="167">
        <v>261</v>
      </c>
      <c r="AR69" s="167">
        <v>263</v>
      </c>
      <c r="AS69" s="152">
        <v>64</v>
      </c>
      <c r="AT69" s="231"/>
      <c r="AU69" s="231"/>
      <c r="AV69" s="231">
        <v>35</v>
      </c>
      <c r="AW69" s="231">
        <v>40</v>
      </c>
      <c r="AX69" s="232">
        <v>42</v>
      </c>
      <c r="AY69" s="232">
        <v>44</v>
      </c>
      <c r="AZ69" s="231">
        <v>46</v>
      </c>
      <c r="BA69" s="231">
        <v>47</v>
      </c>
      <c r="BB69" s="231">
        <v>47</v>
      </c>
      <c r="BC69" s="231">
        <v>47</v>
      </c>
      <c r="BD69" s="152">
        <v>64</v>
      </c>
      <c r="BE69" s="367"/>
      <c r="BF69" s="367"/>
      <c r="BG69" s="170">
        <v>20</v>
      </c>
      <c r="BH69" s="171">
        <v>24</v>
      </c>
      <c r="BI69" s="172">
        <v>24</v>
      </c>
      <c r="BJ69" s="172">
        <v>26</v>
      </c>
      <c r="BK69" s="173">
        <v>29</v>
      </c>
      <c r="BL69" s="173">
        <v>29</v>
      </c>
      <c r="BM69" s="173">
        <v>29</v>
      </c>
      <c r="BN69" s="173">
        <v>29</v>
      </c>
      <c r="BO69" s="362">
        <v>7</v>
      </c>
      <c r="BP69" s="285">
        <v>9.9</v>
      </c>
      <c r="BQ69" s="285">
        <v>9.9</v>
      </c>
      <c r="BR69" s="285">
        <v>9.9</v>
      </c>
      <c r="BS69" s="285">
        <v>9.9</v>
      </c>
      <c r="BT69" s="334">
        <v>9.4</v>
      </c>
      <c r="BU69" s="334">
        <v>9.1999999999999993</v>
      </c>
      <c r="BV69" s="334">
        <v>8.8000000000000007</v>
      </c>
      <c r="BW69" s="334">
        <v>8.6999999999999993</v>
      </c>
      <c r="BX69" s="334">
        <v>8.6999999999999993</v>
      </c>
      <c r="BY69" s="334">
        <v>8.5</v>
      </c>
      <c r="BZ69" s="281">
        <v>7</v>
      </c>
      <c r="CA69" s="152">
        <v>7</v>
      </c>
      <c r="CB69" s="355"/>
      <c r="CC69" s="356">
        <v>17.600000000000001</v>
      </c>
      <c r="CD69" s="357">
        <v>16.399999999999999</v>
      </c>
      <c r="CE69" s="152">
        <v>7</v>
      </c>
      <c r="CF69" s="399">
        <v>7.4</v>
      </c>
      <c r="CG69" s="399">
        <v>7.2</v>
      </c>
      <c r="CH69" s="399">
        <v>7</v>
      </c>
      <c r="CI69" s="412">
        <v>6.6</v>
      </c>
      <c r="CJ69" s="413">
        <v>6.3</v>
      </c>
      <c r="CK69" s="412">
        <v>6.1</v>
      </c>
      <c r="CL69" s="412">
        <v>5.9</v>
      </c>
      <c r="CM69" s="399">
        <v>5.8</v>
      </c>
      <c r="CN69" s="399">
        <v>5.7</v>
      </c>
      <c r="CO69" s="399">
        <v>5.6</v>
      </c>
    </row>
    <row r="70" spans="1:93" ht="15">
      <c r="A70" s="156">
        <v>6</v>
      </c>
      <c r="B70" s="141">
        <v>6.17</v>
      </c>
      <c r="C70" s="140">
        <v>6.06</v>
      </c>
      <c r="D70" s="257" t="s">
        <v>135</v>
      </c>
      <c r="E70" s="258" t="s">
        <v>80</v>
      </c>
      <c r="F70" s="259" t="s">
        <v>75</v>
      </c>
      <c r="G70" s="259" t="s">
        <v>71</v>
      </c>
      <c r="H70" s="257" t="s">
        <v>102</v>
      </c>
      <c r="I70" s="257" t="s">
        <v>66</v>
      </c>
      <c r="J70" s="257" t="s">
        <v>181</v>
      </c>
      <c r="K70" s="257" t="s">
        <v>124</v>
      </c>
      <c r="L70" s="152">
        <v>6</v>
      </c>
      <c r="M70" s="149">
        <v>12.499999999999998</v>
      </c>
      <c r="N70" s="149">
        <v>12.199999999999998</v>
      </c>
      <c r="O70" s="149">
        <v>11.999999999999998</v>
      </c>
      <c r="P70" s="149">
        <v>11.799999999999999</v>
      </c>
      <c r="Q70" s="351">
        <v>11.6</v>
      </c>
      <c r="R70" s="352">
        <v>11.4</v>
      </c>
      <c r="S70" s="353">
        <v>11.1</v>
      </c>
      <c r="T70" s="355">
        <v>10.7</v>
      </c>
      <c r="U70" s="149">
        <v>10.5</v>
      </c>
      <c r="V70" s="149">
        <v>10.3</v>
      </c>
      <c r="W70" s="152">
        <v>65</v>
      </c>
      <c r="X70" s="159"/>
      <c r="Y70" s="159"/>
      <c r="Z70" s="369">
        <v>11</v>
      </c>
      <c r="AA70" s="369">
        <v>15</v>
      </c>
      <c r="AB70" s="372">
        <v>18</v>
      </c>
      <c r="AC70" s="372">
        <v>21</v>
      </c>
      <c r="AD70" s="369">
        <v>23</v>
      </c>
      <c r="AE70" s="369">
        <v>22</v>
      </c>
      <c r="AF70" s="369">
        <v>24</v>
      </c>
      <c r="AG70" s="369">
        <v>25</v>
      </c>
      <c r="AH70" s="152">
        <v>65</v>
      </c>
      <c r="AI70" s="163"/>
      <c r="AJ70" s="163"/>
      <c r="AK70" s="164">
        <v>215</v>
      </c>
      <c r="AL70" s="165">
        <v>230</v>
      </c>
      <c r="AM70" s="166">
        <v>245</v>
      </c>
      <c r="AN70" s="166">
        <v>255</v>
      </c>
      <c r="AO70" s="167">
        <v>260</v>
      </c>
      <c r="AP70" s="167">
        <v>260</v>
      </c>
      <c r="AQ70" s="167">
        <v>263</v>
      </c>
      <c r="AR70" s="167">
        <v>265</v>
      </c>
      <c r="AS70" s="152">
        <v>65</v>
      </c>
      <c r="AT70" s="231"/>
      <c r="AU70" s="231"/>
      <c r="AV70" s="231">
        <v>36</v>
      </c>
      <c r="AW70" s="231">
        <v>41</v>
      </c>
      <c r="AX70" s="232">
        <v>43</v>
      </c>
      <c r="AY70" s="232">
        <v>45</v>
      </c>
      <c r="AZ70" s="231">
        <v>46</v>
      </c>
      <c r="BA70" s="231">
        <v>47</v>
      </c>
      <c r="BB70" s="231">
        <v>47</v>
      </c>
      <c r="BC70" s="231">
        <v>47</v>
      </c>
      <c r="BD70" s="152">
        <v>65</v>
      </c>
      <c r="BE70" s="367"/>
      <c r="BF70" s="367"/>
      <c r="BG70" s="170">
        <v>21</v>
      </c>
      <c r="BH70" s="171">
        <v>25</v>
      </c>
      <c r="BI70" s="172">
        <v>25</v>
      </c>
      <c r="BJ70" s="172">
        <v>27</v>
      </c>
      <c r="BK70" s="173">
        <v>30</v>
      </c>
      <c r="BL70" s="173">
        <v>30</v>
      </c>
      <c r="BM70" s="173">
        <v>30</v>
      </c>
      <c r="BN70" s="173">
        <v>30</v>
      </c>
      <c r="BO70" s="362">
        <v>6</v>
      </c>
      <c r="BP70" s="285">
        <v>10</v>
      </c>
      <c r="BQ70" s="285">
        <v>10</v>
      </c>
      <c r="BR70" s="285">
        <v>10</v>
      </c>
      <c r="BS70" s="285">
        <v>10</v>
      </c>
      <c r="BT70" s="334">
        <v>9.5</v>
      </c>
      <c r="BU70" s="334">
        <v>9.1999999999999993</v>
      </c>
      <c r="BV70" s="334">
        <v>8.8000000000000007</v>
      </c>
      <c r="BW70" s="334">
        <v>8.8000000000000007</v>
      </c>
      <c r="BX70" s="334">
        <v>8.6999999999999993</v>
      </c>
      <c r="BY70" s="334">
        <v>8.5</v>
      </c>
      <c r="BZ70" s="281">
        <v>6</v>
      </c>
      <c r="CA70" s="152">
        <v>6</v>
      </c>
      <c r="CB70" s="355"/>
      <c r="CC70" s="356">
        <v>17.8</v>
      </c>
      <c r="CD70" s="357">
        <v>16.600000000000001</v>
      </c>
      <c r="CE70" s="152">
        <v>6</v>
      </c>
      <c r="CF70" s="399">
        <v>7.4</v>
      </c>
      <c r="CG70" s="399">
        <v>7.2</v>
      </c>
      <c r="CH70" s="399">
        <v>7</v>
      </c>
      <c r="CI70" s="412">
        <v>6.7</v>
      </c>
      <c r="CJ70" s="413">
        <v>6.4</v>
      </c>
      <c r="CK70" s="412">
        <v>6.2</v>
      </c>
      <c r="CL70" s="412">
        <v>6</v>
      </c>
      <c r="CM70" s="399">
        <v>5.9</v>
      </c>
      <c r="CN70" s="399">
        <v>5.7</v>
      </c>
      <c r="CO70" s="399">
        <v>5.6</v>
      </c>
    </row>
    <row r="71" spans="1:93" ht="15">
      <c r="A71" s="156">
        <v>5</v>
      </c>
      <c r="B71" s="141">
        <v>6.22</v>
      </c>
      <c r="C71" s="140">
        <v>6.11</v>
      </c>
      <c r="D71" s="257" t="s">
        <v>136</v>
      </c>
      <c r="E71" s="258" t="s">
        <v>132</v>
      </c>
      <c r="F71" s="259" t="s">
        <v>76</v>
      </c>
      <c r="G71" s="259" t="s">
        <v>72</v>
      </c>
      <c r="H71" s="257" t="s">
        <v>103</v>
      </c>
      <c r="I71" s="257" t="s">
        <v>101</v>
      </c>
      <c r="J71" s="257" t="s">
        <v>182</v>
      </c>
      <c r="K71" s="257" t="s">
        <v>157</v>
      </c>
      <c r="L71" s="152">
        <v>5</v>
      </c>
      <c r="M71" s="149">
        <v>12.599999999999998</v>
      </c>
      <c r="N71" s="149">
        <v>12.299999999999997</v>
      </c>
      <c r="O71" s="149">
        <v>12.099999999999998</v>
      </c>
      <c r="P71" s="149">
        <v>11.899999999999999</v>
      </c>
      <c r="Q71" s="351">
        <v>11.7</v>
      </c>
      <c r="R71" s="352">
        <v>11.5</v>
      </c>
      <c r="S71" s="353">
        <v>11.2</v>
      </c>
      <c r="T71" s="355">
        <v>10.8</v>
      </c>
      <c r="U71" s="149">
        <v>10.600000000000001</v>
      </c>
      <c r="V71" s="149">
        <v>10.400000000000002</v>
      </c>
      <c r="W71" s="152">
        <v>66</v>
      </c>
      <c r="X71" s="159"/>
      <c r="Y71" s="159"/>
      <c r="Z71" s="369">
        <v>11</v>
      </c>
      <c r="AA71" s="369">
        <v>15</v>
      </c>
      <c r="AB71" s="372">
        <v>19</v>
      </c>
      <c r="AC71" s="372">
        <v>22</v>
      </c>
      <c r="AD71" s="369">
        <v>24</v>
      </c>
      <c r="AE71" s="369">
        <v>23</v>
      </c>
      <c r="AF71" s="369">
        <v>25</v>
      </c>
      <c r="AG71" s="369">
        <v>26</v>
      </c>
      <c r="AH71" s="152">
        <v>66</v>
      </c>
      <c r="AI71" s="163"/>
      <c r="AJ71" s="163"/>
      <c r="AK71" s="164">
        <v>218</v>
      </c>
      <c r="AL71" s="165">
        <v>233</v>
      </c>
      <c r="AM71" s="166">
        <v>248</v>
      </c>
      <c r="AN71" s="166">
        <v>257</v>
      </c>
      <c r="AO71" s="167">
        <v>262</v>
      </c>
      <c r="AP71" s="167">
        <v>262</v>
      </c>
      <c r="AQ71" s="167">
        <v>265</v>
      </c>
      <c r="AR71" s="167">
        <v>267</v>
      </c>
      <c r="AS71" s="152">
        <v>66</v>
      </c>
      <c r="AT71" s="231"/>
      <c r="AU71" s="231"/>
      <c r="AV71" s="231">
        <v>37</v>
      </c>
      <c r="AW71" s="231">
        <v>42</v>
      </c>
      <c r="AX71" s="232">
        <v>44</v>
      </c>
      <c r="AY71" s="232">
        <v>46</v>
      </c>
      <c r="AZ71" s="231">
        <v>47</v>
      </c>
      <c r="BA71" s="231">
        <v>48</v>
      </c>
      <c r="BB71" s="231">
        <v>48</v>
      </c>
      <c r="BC71" s="231">
        <v>48</v>
      </c>
      <c r="BD71" s="152">
        <v>66</v>
      </c>
      <c r="BE71" s="367"/>
      <c r="BF71" s="367"/>
      <c r="BG71" s="170">
        <v>22</v>
      </c>
      <c r="BH71" s="171">
        <v>26</v>
      </c>
      <c r="BI71" s="172">
        <v>26</v>
      </c>
      <c r="BJ71" s="172">
        <v>28</v>
      </c>
      <c r="BK71" s="173">
        <v>31</v>
      </c>
      <c r="BL71" s="173">
        <v>31</v>
      </c>
      <c r="BM71" s="173">
        <v>31</v>
      </c>
      <c r="BN71" s="173">
        <v>31</v>
      </c>
      <c r="BO71" s="362">
        <v>5</v>
      </c>
      <c r="BP71" s="285">
        <v>10.1</v>
      </c>
      <c r="BQ71" s="285">
        <v>10.1</v>
      </c>
      <c r="BR71" s="285">
        <v>10.1</v>
      </c>
      <c r="BS71" s="285">
        <v>10.1</v>
      </c>
      <c r="BT71" s="334">
        <v>9.6</v>
      </c>
      <c r="BU71" s="334">
        <v>9.3000000000000007</v>
      </c>
      <c r="BV71" s="334">
        <v>8.9</v>
      </c>
      <c r="BW71" s="334">
        <v>8.8000000000000007</v>
      </c>
      <c r="BX71" s="334">
        <v>8.8000000000000007</v>
      </c>
      <c r="BY71" s="334">
        <v>8.6</v>
      </c>
      <c r="BZ71" s="281">
        <v>5</v>
      </c>
      <c r="CA71" s="152">
        <v>5</v>
      </c>
      <c r="CB71" s="355"/>
      <c r="CC71" s="356">
        <v>18</v>
      </c>
      <c r="CD71" s="357">
        <v>16.899999999999999</v>
      </c>
      <c r="CE71" s="152">
        <v>5</v>
      </c>
      <c r="CF71" s="399">
        <v>7.4</v>
      </c>
      <c r="CG71" s="399">
        <v>7.2</v>
      </c>
      <c r="CH71" s="399">
        <v>7</v>
      </c>
      <c r="CI71" s="412">
        <v>6.7</v>
      </c>
      <c r="CJ71" s="413">
        <v>6.4</v>
      </c>
      <c r="CK71" s="412">
        <v>6.2</v>
      </c>
      <c r="CL71" s="412">
        <v>6</v>
      </c>
      <c r="CM71" s="399">
        <v>5.9</v>
      </c>
      <c r="CN71" s="399">
        <v>5.7</v>
      </c>
      <c r="CO71" s="399">
        <v>5.6</v>
      </c>
    </row>
    <row r="72" spans="1:93" ht="15">
      <c r="A72" s="156">
        <v>4</v>
      </c>
      <c r="B72" s="141">
        <v>6.29</v>
      </c>
      <c r="C72" s="140">
        <v>6.16</v>
      </c>
      <c r="D72" s="257" t="s">
        <v>137</v>
      </c>
      <c r="E72" s="258" t="s">
        <v>133</v>
      </c>
      <c r="F72" s="259" t="s">
        <v>77</v>
      </c>
      <c r="G72" s="259" t="s">
        <v>73</v>
      </c>
      <c r="H72" s="257" t="s">
        <v>71</v>
      </c>
      <c r="I72" s="257" t="s">
        <v>102</v>
      </c>
      <c r="J72" s="257" t="s">
        <v>66</v>
      </c>
      <c r="K72" s="257" t="s">
        <v>158</v>
      </c>
      <c r="L72" s="152">
        <v>4</v>
      </c>
      <c r="M72" s="149">
        <v>12.699999999999998</v>
      </c>
      <c r="N72" s="149">
        <v>12.399999999999997</v>
      </c>
      <c r="O72" s="149">
        <v>12.199999999999998</v>
      </c>
      <c r="P72" s="149">
        <v>11.999999999999998</v>
      </c>
      <c r="Q72" s="351">
        <v>11.799999999999999</v>
      </c>
      <c r="R72" s="352">
        <v>11.6</v>
      </c>
      <c r="S72" s="353">
        <v>11.3</v>
      </c>
      <c r="T72" s="355">
        <v>11</v>
      </c>
      <c r="U72" s="149">
        <v>10.8</v>
      </c>
      <c r="V72" s="149">
        <v>10.600000000000001</v>
      </c>
      <c r="W72" s="152">
        <v>67</v>
      </c>
      <c r="X72" s="159"/>
      <c r="Y72" s="159"/>
      <c r="Z72" s="369">
        <v>12</v>
      </c>
      <c r="AA72" s="369">
        <v>16</v>
      </c>
      <c r="AB72" s="372">
        <v>20</v>
      </c>
      <c r="AC72" s="372">
        <v>23</v>
      </c>
      <c r="AD72" s="369">
        <v>25</v>
      </c>
      <c r="AE72" s="369">
        <v>24</v>
      </c>
      <c r="AF72" s="369">
        <v>26</v>
      </c>
      <c r="AG72" s="369">
        <v>28</v>
      </c>
      <c r="AH72" s="152">
        <v>67</v>
      </c>
      <c r="AI72" s="163"/>
      <c r="AJ72" s="163"/>
      <c r="AK72" s="164">
        <v>221</v>
      </c>
      <c r="AL72" s="165">
        <v>236</v>
      </c>
      <c r="AM72" s="166">
        <v>251</v>
      </c>
      <c r="AN72" s="166">
        <v>259</v>
      </c>
      <c r="AO72" s="167">
        <v>264</v>
      </c>
      <c r="AP72" s="167">
        <v>264</v>
      </c>
      <c r="AQ72" s="167">
        <v>267</v>
      </c>
      <c r="AR72" s="167">
        <v>269</v>
      </c>
      <c r="AS72" s="152">
        <v>67</v>
      </c>
      <c r="AT72" s="231"/>
      <c r="AU72" s="231"/>
      <c r="AV72" s="231">
        <v>38</v>
      </c>
      <c r="AW72" s="231">
        <v>43</v>
      </c>
      <c r="AX72" s="232">
        <v>45</v>
      </c>
      <c r="AY72" s="232">
        <v>47</v>
      </c>
      <c r="AZ72" s="231">
        <v>47</v>
      </c>
      <c r="BA72" s="231">
        <v>48</v>
      </c>
      <c r="BB72" s="231">
        <v>48</v>
      </c>
      <c r="BC72" s="231">
        <v>48</v>
      </c>
      <c r="BD72" s="152">
        <v>67</v>
      </c>
      <c r="BE72" s="367"/>
      <c r="BF72" s="367"/>
      <c r="BG72" s="170">
        <v>23</v>
      </c>
      <c r="BH72" s="171">
        <v>27</v>
      </c>
      <c r="BI72" s="172">
        <v>27</v>
      </c>
      <c r="BJ72" s="172">
        <v>29</v>
      </c>
      <c r="BK72" s="173">
        <v>32</v>
      </c>
      <c r="BL72" s="173">
        <v>32</v>
      </c>
      <c r="BM72" s="173">
        <v>32</v>
      </c>
      <c r="BN72" s="173">
        <v>32</v>
      </c>
      <c r="BO72" s="362">
        <v>4</v>
      </c>
      <c r="BP72" s="285">
        <v>10.199999999999999</v>
      </c>
      <c r="BQ72" s="285">
        <v>10.199999999999999</v>
      </c>
      <c r="BR72" s="285">
        <v>10.199999999999999</v>
      </c>
      <c r="BS72" s="285">
        <v>10.199999999999999</v>
      </c>
      <c r="BT72" s="334">
        <v>9.6999999999999993</v>
      </c>
      <c r="BU72" s="334">
        <v>9.3000000000000007</v>
      </c>
      <c r="BV72" s="334">
        <v>8.9</v>
      </c>
      <c r="BW72" s="334">
        <v>8.9</v>
      </c>
      <c r="BX72" s="334">
        <v>8.8000000000000007</v>
      </c>
      <c r="BY72" s="334">
        <v>8.6</v>
      </c>
      <c r="BZ72" s="281">
        <v>4</v>
      </c>
      <c r="CA72" s="152">
        <v>4</v>
      </c>
      <c r="CB72" s="355"/>
      <c r="CC72" s="356">
        <v>18.2</v>
      </c>
      <c r="CD72" s="357">
        <v>17.2</v>
      </c>
      <c r="CE72" s="152">
        <v>4</v>
      </c>
      <c r="CF72" s="399">
        <v>7.6</v>
      </c>
      <c r="CG72" s="399">
        <v>7.4</v>
      </c>
      <c r="CH72" s="399">
        <v>7.1</v>
      </c>
      <c r="CI72" s="412">
        <v>6.8</v>
      </c>
      <c r="CJ72" s="413">
        <v>6.5</v>
      </c>
      <c r="CK72" s="412">
        <v>6.3</v>
      </c>
      <c r="CL72" s="412">
        <v>6.1</v>
      </c>
      <c r="CM72" s="399">
        <v>6</v>
      </c>
      <c r="CN72" s="399">
        <v>5.8</v>
      </c>
      <c r="CO72" s="399">
        <v>5.7</v>
      </c>
    </row>
    <row r="73" spans="1:93" ht="15">
      <c r="A73" s="156">
        <v>3</v>
      </c>
      <c r="B73" s="141">
        <v>6.36</v>
      </c>
      <c r="C73" s="140">
        <v>6.21</v>
      </c>
      <c r="D73" s="257" t="s">
        <v>138</v>
      </c>
      <c r="E73" s="258" t="s">
        <v>134</v>
      </c>
      <c r="F73" s="259" t="s">
        <v>78</v>
      </c>
      <c r="G73" s="259" t="s">
        <v>74</v>
      </c>
      <c r="H73" s="257" t="s">
        <v>72</v>
      </c>
      <c r="I73" s="257" t="s">
        <v>103</v>
      </c>
      <c r="J73" s="257" t="s">
        <v>101</v>
      </c>
      <c r="K73" s="257" t="s">
        <v>127</v>
      </c>
      <c r="L73" s="152">
        <v>3</v>
      </c>
      <c r="M73" s="149">
        <v>12.899999999999999</v>
      </c>
      <c r="N73" s="149">
        <v>12.599999999999998</v>
      </c>
      <c r="O73" s="149">
        <v>12.399999999999999</v>
      </c>
      <c r="P73" s="149">
        <v>12.2</v>
      </c>
      <c r="Q73" s="351">
        <v>12</v>
      </c>
      <c r="R73" s="352">
        <v>11.8</v>
      </c>
      <c r="S73" s="353">
        <v>11.4</v>
      </c>
      <c r="T73" s="355">
        <v>11.2</v>
      </c>
      <c r="U73" s="149">
        <v>11</v>
      </c>
      <c r="V73" s="149">
        <v>10.8</v>
      </c>
      <c r="W73" s="152">
        <v>68</v>
      </c>
      <c r="X73" s="159"/>
      <c r="Y73" s="159"/>
      <c r="Z73" s="369">
        <v>13</v>
      </c>
      <c r="AA73" s="369">
        <v>17</v>
      </c>
      <c r="AB73" s="372">
        <v>21</v>
      </c>
      <c r="AC73" s="372">
        <v>24</v>
      </c>
      <c r="AD73" s="369">
        <v>26</v>
      </c>
      <c r="AE73" s="369">
        <v>26</v>
      </c>
      <c r="AF73" s="369">
        <v>28</v>
      </c>
      <c r="AG73" s="369">
        <v>30</v>
      </c>
      <c r="AH73" s="152">
        <v>68</v>
      </c>
      <c r="AI73" s="163"/>
      <c r="AJ73" s="163"/>
      <c r="AK73" s="164">
        <v>224</v>
      </c>
      <c r="AL73" s="165">
        <v>239</v>
      </c>
      <c r="AM73" s="166">
        <v>254</v>
      </c>
      <c r="AN73" s="166">
        <v>261</v>
      </c>
      <c r="AO73" s="167">
        <v>266</v>
      </c>
      <c r="AP73" s="167">
        <v>266</v>
      </c>
      <c r="AQ73" s="167">
        <v>269</v>
      </c>
      <c r="AR73" s="167">
        <v>271</v>
      </c>
      <c r="AS73" s="152">
        <v>68</v>
      </c>
      <c r="AT73" s="231"/>
      <c r="AU73" s="231"/>
      <c r="AV73" s="231">
        <v>39</v>
      </c>
      <c r="AW73" s="231">
        <v>44</v>
      </c>
      <c r="AX73" s="232">
        <v>46</v>
      </c>
      <c r="AY73" s="232">
        <v>48</v>
      </c>
      <c r="AZ73" s="231">
        <v>48</v>
      </c>
      <c r="BA73" s="231">
        <v>49</v>
      </c>
      <c r="BB73" s="231">
        <v>49</v>
      </c>
      <c r="BC73" s="231">
        <v>49</v>
      </c>
      <c r="BD73" s="152">
        <v>68</v>
      </c>
      <c r="BE73" s="367"/>
      <c r="BF73" s="367"/>
      <c r="BG73" s="170">
        <v>24</v>
      </c>
      <c r="BH73" s="171">
        <v>28</v>
      </c>
      <c r="BI73" s="172">
        <v>28</v>
      </c>
      <c r="BJ73" s="172">
        <v>30</v>
      </c>
      <c r="BK73" s="173">
        <v>33</v>
      </c>
      <c r="BL73" s="173">
        <v>33</v>
      </c>
      <c r="BM73" s="173">
        <v>33</v>
      </c>
      <c r="BN73" s="173">
        <v>33</v>
      </c>
      <c r="BO73" s="362">
        <v>3</v>
      </c>
      <c r="BP73" s="285">
        <v>10.3</v>
      </c>
      <c r="BQ73" s="285">
        <v>10.3</v>
      </c>
      <c r="BR73" s="285">
        <v>10.3</v>
      </c>
      <c r="BS73" s="285">
        <v>10.3</v>
      </c>
      <c r="BT73" s="334">
        <v>9.8000000000000007</v>
      </c>
      <c r="BU73" s="334">
        <v>9.4</v>
      </c>
      <c r="BV73" s="334">
        <v>9</v>
      </c>
      <c r="BW73" s="334">
        <v>9</v>
      </c>
      <c r="BX73" s="334">
        <v>8.9</v>
      </c>
      <c r="BY73" s="334">
        <v>8.6999999999999993</v>
      </c>
      <c r="BZ73" s="281">
        <v>3</v>
      </c>
      <c r="CA73" s="152">
        <v>3</v>
      </c>
      <c r="CB73" s="355"/>
      <c r="CC73" s="356">
        <v>18.399999999999999</v>
      </c>
      <c r="CD73" s="357">
        <v>17.5</v>
      </c>
      <c r="CE73" s="152">
        <v>3</v>
      </c>
      <c r="CF73" s="399">
        <v>7.6</v>
      </c>
      <c r="CG73" s="399">
        <v>7.4</v>
      </c>
      <c r="CH73" s="399">
        <v>7.1</v>
      </c>
      <c r="CI73" s="412">
        <v>6.8</v>
      </c>
      <c r="CJ73" s="413">
        <v>6.5</v>
      </c>
      <c r="CK73" s="412">
        <v>6.3</v>
      </c>
      <c r="CL73" s="412">
        <v>6.1</v>
      </c>
      <c r="CM73" s="399">
        <v>6</v>
      </c>
      <c r="CN73" s="399">
        <v>5.8</v>
      </c>
      <c r="CO73" s="399">
        <v>5.7</v>
      </c>
    </row>
    <row r="74" spans="1:93" ht="15">
      <c r="A74" s="156">
        <v>2</v>
      </c>
      <c r="B74" s="141">
        <v>6.41</v>
      </c>
      <c r="C74" s="140">
        <v>6.26</v>
      </c>
      <c r="D74" s="257" t="s">
        <v>139</v>
      </c>
      <c r="E74" s="258" t="s">
        <v>135</v>
      </c>
      <c r="F74" s="259" t="s">
        <v>79</v>
      </c>
      <c r="G74" s="259" t="s">
        <v>75</v>
      </c>
      <c r="H74" s="257" t="s">
        <v>73</v>
      </c>
      <c r="I74" s="257" t="s">
        <v>71</v>
      </c>
      <c r="J74" s="257" t="s">
        <v>102</v>
      </c>
      <c r="K74" s="257" t="s">
        <v>159</v>
      </c>
      <c r="L74" s="152">
        <v>2</v>
      </c>
      <c r="M74" s="149">
        <v>13.099999999999998</v>
      </c>
      <c r="N74" s="149">
        <v>12.799999999999997</v>
      </c>
      <c r="O74" s="149">
        <v>12.599999999999998</v>
      </c>
      <c r="P74" s="149">
        <v>12.399999999999999</v>
      </c>
      <c r="Q74" s="351">
        <v>12.2</v>
      </c>
      <c r="R74" s="352">
        <v>12</v>
      </c>
      <c r="S74" s="353">
        <v>11.6</v>
      </c>
      <c r="T74" s="355">
        <v>11.4</v>
      </c>
      <c r="U74" s="149">
        <v>11.200000000000001</v>
      </c>
      <c r="V74" s="149">
        <v>11.000000000000002</v>
      </c>
      <c r="W74" s="152">
        <v>69</v>
      </c>
      <c r="X74" s="159"/>
      <c r="Y74" s="159"/>
      <c r="Z74" s="369">
        <v>14</v>
      </c>
      <c r="AA74" s="369">
        <v>18</v>
      </c>
      <c r="AB74" s="372">
        <v>22</v>
      </c>
      <c r="AC74" s="372">
        <v>25</v>
      </c>
      <c r="AD74" s="369">
        <v>27</v>
      </c>
      <c r="AE74" s="369">
        <v>28</v>
      </c>
      <c r="AF74" s="369">
        <v>30</v>
      </c>
      <c r="AG74" s="369">
        <v>32</v>
      </c>
      <c r="AH74" s="152">
        <v>69</v>
      </c>
      <c r="AI74" s="163"/>
      <c r="AJ74" s="163"/>
      <c r="AK74" s="164">
        <v>227</v>
      </c>
      <c r="AL74" s="165">
        <v>242</v>
      </c>
      <c r="AM74" s="166">
        <v>257</v>
      </c>
      <c r="AN74" s="166">
        <v>263</v>
      </c>
      <c r="AO74" s="167">
        <v>268</v>
      </c>
      <c r="AP74" s="167">
        <v>268</v>
      </c>
      <c r="AQ74" s="167">
        <v>271</v>
      </c>
      <c r="AR74" s="167">
        <v>273</v>
      </c>
      <c r="AS74" s="152">
        <v>69</v>
      </c>
      <c r="AT74" s="231"/>
      <c r="AU74" s="231"/>
      <c r="AV74" s="231">
        <v>40</v>
      </c>
      <c r="AW74" s="231">
        <v>45</v>
      </c>
      <c r="AX74" s="232">
        <v>47</v>
      </c>
      <c r="AY74" s="232">
        <v>49</v>
      </c>
      <c r="AZ74" s="231">
        <v>49</v>
      </c>
      <c r="BA74" s="231">
        <v>49</v>
      </c>
      <c r="BB74" s="231">
        <v>49</v>
      </c>
      <c r="BC74" s="231">
        <v>49</v>
      </c>
      <c r="BD74" s="152">
        <v>69</v>
      </c>
      <c r="BE74" s="367"/>
      <c r="BF74" s="367"/>
      <c r="BG74" s="170">
        <v>25</v>
      </c>
      <c r="BH74" s="171">
        <v>29</v>
      </c>
      <c r="BI74" s="172">
        <v>29</v>
      </c>
      <c r="BJ74" s="172">
        <v>31</v>
      </c>
      <c r="BK74" s="173">
        <v>34</v>
      </c>
      <c r="BL74" s="173">
        <v>34</v>
      </c>
      <c r="BM74" s="173">
        <v>34</v>
      </c>
      <c r="BN74" s="173">
        <v>34</v>
      </c>
      <c r="BO74" s="362">
        <v>2</v>
      </c>
      <c r="BP74" s="285">
        <v>10.4</v>
      </c>
      <c r="BQ74" s="285">
        <v>10.4</v>
      </c>
      <c r="BR74" s="285">
        <v>10.4</v>
      </c>
      <c r="BS74" s="285">
        <v>10.4</v>
      </c>
      <c r="BT74" s="334">
        <v>9.9</v>
      </c>
      <c r="BU74" s="334">
        <v>9.5</v>
      </c>
      <c r="BV74" s="334">
        <v>9.1</v>
      </c>
      <c r="BW74" s="334">
        <v>9.1</v>
      </c>
      <c r="BX74" s="334">
        <v>8.9</v>
      </c>
      <c r="BY74" s="334">
        <v>8.6999999999999993</v>
      </c>
      <c r="BZ74" s="281">
        <v>2</v>
      </c>
      <c r="CA74" s="152">
        <v>2</v>
      </c>
      <c r="CB74" s="355"/>
      <c r="CC74" s="356">
        <v>18.7</v>
      </c>
      <c r="CD74" s="357">
        <v>17.7</v>
      </c>
      <c r="CE74" s="152">
        <v>2</v>
      </c>
      <c r="CF74" s="399">
        <v>7.6</v>
      </c>
      <c r="CG74" s="399">
        <v>7.4</v>
      </c>
      <c r="CH74" s="399">
        <v>7.2</v>
      </c>
      <c r="CI74" s="412">
        <v>6.9</v>
      </c>
      <c r="CJ74" s="413">
        <v>6.6</v>
      </c>
      <c r="CK74" s="412">
        <v>6.4</v>
      </c>
      <c r="CL74" s="412">
        <v>6.2</v>
      </c>
      <c r="CM74" s="399">
        <v>6.1</v>
      </c>
      <c r="CN74" s="399">
        <v>5.9</v>
      </c>
      <c r="CO74" s="399">
        <v>5.8</v>
      </c>
    </row>
    <row r="75" spans="1:93" ht="15.75" thickBot="1">
      <c r="A75" s="157">
        <v>1</v>
      </c>
      <c r="B75" s="186">
        <v>6.51</v>
      </c>
      <c r="C75" s="183">
        <v>6.31</v>
      </c>
      <c r="D75" s="260" t="s">
        <v>6</v>
      </c>
      <c r="E75" s="261" t="s">
        <v>136</v>
      </c>
      <c r="F75" s="262" t="s">
        <v>80</v>
      </c>
      <c r="G75" s="262" t="s">
        <v>76</v>
      </c>
      <c r="H75" s="260" t="s">
        <v>74</v>
      </c>
      <c r="I75" s="260" t="s">
        <v>72</v>
      </c>
      <c r="J75" s="260" t="s">
        <v>103</v>
      </c>
      <c r="K75" s="260" t="s">
        <v>101</v>
      </c>
      <c r="L75" s="228">
        <v>1</v>
      </c>
      <c r="M75" s="229">
        <v>13.299999999999997</v>
      </c>
      <c r="N75" s="229">
        <v>12.999999999999996</v>
      </c>
      <c r="O75" s="229">
        <v>12.799999999999997</v>
      </c>
      <c r="P75" s="229">
        <v>12.599999999999998</v>
      </c>
      <c r="Q75" s="351">
        <v>12.399999999999999</v>
      </c>
      <c r="R75" s="352">
        <v>12.2</v>
      </c>
      <c r="S75" s="354">
        <v>11.8</v>
      </c>
      <c r="T75" s="355">
        <v>11.6</v>
      </c>
      <c r="U75" s="229">
        <v>11.4</v>
      </c>
      <c r="V75" s="229">
        <v>11.200000000000001</v>
      </c>
      <c r="W75" s="153">
        <v>70</v>
      </c>
      <c r="X75" s="159"/>
      <c r="Y75" s="159"/>
      <c r="Z75" s="369">
        <v>15</v>
      </c>
      <c r="AA75" s="369">
        <v>19</v>
      </c>
      <c r="AB75" s="372">
        <v>23</v>
      </c>
      <c r="AC75" s="372">
        <v>26</v>
      </c>
      <c r="AD75" s="369">
        <v>28</v>
      </c>
      <c r="AE75" s="369">
        <v>30</v>
      </c>
      <c r="AF75" s="369">
        <v>32</v>
      </c>
      <c r="AG75" s="369">
        <v>34</v>
      </c>
      <c r="AH75" s="153">
        <v>70</v>
      </c>
      <c r="AI75" s="163"/>
      <c r="AJ75" s="163"/>
      <c r="AK75" s="164">
        <v>230</v>
      </c>
      <c r="AL75" s="165">
        <v>245</v>
      </c>
      <c r="AM75" s="166">
        <v>260</v>
      </c>
      <c r="AN75" s="166">
        <v>265</v>
      </c>
      <c r="AO75" s="167">
        <v>270</v>
      </c>
      <c r="AP75" s="167">
        <v>270</v>
      </c>
      <c r="AQ75" s="167">
        <v>273</v>
      </c>
      <c r="AR75" s="167">
        <v>275</v>
      </c>
      <c r="AS75" s="153">
        <v>70</v>
      </c>
      <c r="AT75" s="231"/>
      <c r="AU75" s="231"/>
      <c r="AV75" s="231">
        <v>41</v>
      </c>
      <c r="AW75" s="231">
        <v>46</v>
      </c>
      <c r="AX75" s="232">
        <v>48</v>
      </c>
      <c r="AY75" s="232">
        <v>50</v>
      </c>
      <c r="AZ75" s="231">
        <v>50</v>
      </c>
      <c r="BA75" s="231">
        <v>50</v>
      </c>
      <c r="BB75" s="231">
        <v>50</v>
      </c>
      <c r="BC75" s="231">
        <v>50</v>
      </c>
      <c r="BD75" s="153">
        <v>70</v>
      </c>
      <c r="BE75" s="367"/>
      <c r="BF75" s="367"/>
      <c r="BG75" s="170">
        <v>26</v>
      </c>
      <c r="BH75" s="171">
        <v>30</v>
      </c>
      <c r="BI75" s="172">
        <v>30</v>
      </c>
      <c r="BJ75" s="172">
        <v>32</v>
      </c>
      <c r="BK75" s="173">
        <v>35</v>
      </c>
      <c r="BL75" s="173">
        <v>35</v>
      </c>
      <c r="BM75" s="173">
        <v>35</v>
      </c>
      <c r="BN75" s="173">
        <v>35</v>
      </c>
      <c r="BO75" s="279">
        <v>1</v>
      </c>
      <c r="BP75" s="285">
        <v>10.5</v>
      </c>
      <c r="BQ75" s="285">
        <v>10.5</v>
      </c>
      <c r="BR75" s="285">
        <v>10.5</v>
      </c>
      <c r="BS75" s="285">
        <v>10.5</v>
      </c>
      <c r="BT75" s="334">
        <v>10</v>
      </c>
      <c r="BU75" s="334">
        <v>9.6</v>
      </c>
      <c r="BV75" s="334">
        <v>9.1999999999999993</v>
      </c>
      <c r="BW75" s="334">
        <v>9.1999999999999993</v>
      </c>
      <c r="BX75" s="334">
        <v>9</v>
      </c>
      <c r="BY75" s="334">
        <v>8.8000000000000007</v>
      </c>
      <c r="BZ75" s="279">
        <v>1</v>
      </c>
      <c r="CA75" s="228">
        <v>1</v>
      </c>
      <c r="CB75" s="355"/>
      <c r="CC75" s="356">
        <v>19</v>
      </c>
      <c r="CD75" s="357">
        <v>18</v>
      </c>
      <c r="CE75" s="228">
        <v>1</v>
      </c>
      <c r="CF75" s="399">
        <v>7.6</v>
      </c>
      <c r="CG75" s="399">
        <v>7.4</v>
      </c>
      <c r="CH75" s="399">
        <v>7.2</v>
      </c>
      <c r="CI75" s="412">
        <v>6.9</v>
      </c>
      <c r="CJ75" s="413">
        <v>6.6</v>
      </c>
      <c r="CK75" s="412">
        <v>6.4</v>
      </c>
      <c r="CL75" s="412">
        <v>6.2</v>
      </c>
      <c r="CM75" s="399">
        <v>6.1</v>
      </c>
      <c r="CN75" s="399">
        <v>5.9</v>
      </c>
      <c r="CO75" s="399">
        <v>5.8</v>
      </c>
    </row>
    <row r="76" spans="1:93" ht="13.5" thickBot="1">
      <c r="A76" s="266">
        <v>0</v>
      </c>
      <c r="B76" s="186"/>
      <c r="C76" s="183"/>
      <c r="D76" s="260" t="s">
        <v>430</v>
      </c>
      <c r="E76" s="261" t="s">
        <v>431</v>
      </c>
      <c r="F76" s="262" t="s">
        <v>432</v>
      </c>
      <c r="G76" s="262" t="s">
        <v>433</v>
      </c>
      <c r="H76" s="260" t="s">
        <v>131</v>
      </c>
      <c r="I76" s="260" t="s">
        <v>434</v>
      </c>
      <c r="J76" s="260" t="s">
        <v>70</v>
      </c>
      <c r="K76" s="260" t="s">
        <v>435</v>
      </c>
      <c r="L76" s="192">
        <v>0</v>
      </c>
      <c r="M76" s="149">
        <v>13.5</v>
      </c>
      <c r="N76" s="149">
        <v>13.4</v>
      </c>
      <c r="O76" s="149">
        <v>13</v>
      </c>
      <c r="P76" s="149">
        <v>12.8</v>
      </c>
      <c r="Q76" s="149">
        <v>12.6</v>
      </c>
      <c r="R76" s="149">
        <v>12.4</v>
      </c>
      <c r="S76" s="149">
        <v>12</v>
      </c>
      <c r="T76" s="149">
        <v>11.9</v>
      </c>
      <c r="U76" s="149">
        <v>11.8</v>
      </c>
      <c r="V76" s="149">
        <v>11.6</v>
      </c>
      <c r="BO76" s="227">
        <v>0</v>
      </c>
      <c r="BP76" s="202">
        <v>10.6</v>
      </c>
      <c r="BQ76" s="202">
        <v>10.6</v>
      </c>
      <c r="BR76" s="202">
        <v>10.6</v>
      </c>
      <c r="BS76" s="202">
        <v>10.6</v>
      </c>
      <c r="BT76" s="202">
        <v>10.1</v>
      </c>
      <c r="BU76" s="202">
        <v>9.6999999999999993</v>
      </c>
      <c r="BV76" s="202">
        <v>9.3000000000000007</v>
      </c>
      <c r="BW76" s="202">
        <v>9.3000000000000007</v>
      </c>
      <c r="BX76" s="202">
        <v>9.1</v>
      </c>
      <c r="BY76" s="202">
        <v>8.9</v>
      </c>
      <c r="BZ76" s="227"/>
      <c r="CA76" s="192">
        <v>0</v>
      </c>
      <c r="CB76" s="149"/>
      <c r="CC76" s="149">
        <v>20</v>
      </c>
      <c r="CD76" s="149">
        <v>20</v>
      </c>
      <c r="CE76" s="192">
        <v>0</v>
      </c>
      <c r="CF76" s="149">
        <v>8</v>
      </c>
      <c r="CG76" s="149">
        <v>8</v>
      </c>
      <c r="CH76" s="149">
        <v>8</v>
      </c>
      <c r="CI76" s="149">
        <v>8</v>
      </c>
      <c r="CJ76" s="149">
        <v>8</v>
      </c>
      <c r="CK76" s="149">
        <v>8</v>
      </c>
      <c r="CL76" s="149">
        <v>8</v>
      </c>
      <c r="CM76" s="149">
        <v>8</v>
      </c>
      <c r="CN76" s="149">
        <v>8</v>
      </c>
      <c r="CO76" s="149">
        <v>8</v>
      </c>
    </row>
  </sheetData>
  <mergeCells count="11">
    <mergeCell ref="A1:AR1"/>
    <mergeCell ref="A2:K2"/>
    <mergeCell ref="A3:K3"/>
    <mergeCell ref="L3:V3"/>
    <mergeCell ref="W3:AG3"/>
    <mergeCell ref="AH3:AR3"/>
    <mergeCell ref="CE3:CO3"/>
    <mergeCell ref="CA3:CD3"/>
    <mergeCell ref="BO3:BZ3"/>
    <mergeCell ref="AS3:BC3"/>
    <mergeCell ref="BD3:BN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C240"/>
  <sheetViews>
    <sheetView tabSelected="1" zoomScaleSheetLayoutView="90" workbookViewId="0">
      <selection activeCell="Z8" sqref="Z8"/>
    </sheetView>
  </sheetViews>
  <sheetFormatPr defaultRowHeight="15"/>
  <cols>
    <col min="1" max="1" width="1.5703125" style="269" customWidth="1"/>
    <col min="2" max="2" width="28.28515625" style="269" customWidth="1"/>
    <col min="3" max="3" width="4.7109375" style="269" customWidth="1"/>
    <col min="4" max="4" width="4.42578125" style="1" customWidth="1"/>
    <col min="5" max="5" width="11.85546875" style="270" customWidth="1"/>
    <col min="6" max="6" width="3.5703125" style="268" customWidth="1"/>
    <col min="7" max="7" width="6.140625" style="268" customWidth="1"/>
    <col min="8" max="8" width="6.5703125" style="268" customWidth="1"/>
    <col min="9" max="9" width="5.7109375" style="269" customWidth="1"/>
    <col min="10" max="10" width="7.28515625" style="269" customWidth="1"/>
    <col min="11" max="11" width="5.42578125" style="269" customWidth="1"/>
    <col min="12" max="12" width="6.140625" style="269" customWidth="1"/>
    <col min="13" max="13" width="6.28515625" style="269" customWidth="1"/>
    <col min="14" max="14" width="7" style="269" customWidth="1"/>
    <col min="15" max="15" width="5.5703125" style="330" customWidth="1"/>
    <col min="16" max="16" width="7.5703125" style="269" customWidth="1"/>
    <col min="17" max="17" width="5.85546875" style="269" customWidth="1"/>
    <col min="18" max="18" width="7.85546875" style="269" customWidth="1"/>
    <col min="19" max="19" width="5.7109375" style="269" customWidth="1"/>
    <col min="20" max="22" width="7" style="269" customWidth="1"/>
    <col min="23" max="23" width="6" style="269" customWidth="1"/>
    <col min="24" max="24" width="8" style="269" customWidth="1"/>
    <col min="25" max="25" width="9.140625" style="269"/>
  </cols>
  <sheetData>
    <row r="1" spans="1:29" ht="21" customHeight="1">
      <c r="A1" s="286"/>
      <c r="B1" s="514" t="s">
        <v>446</v>
      </c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286"/>
    </row>
    <row r="2" spans="1:29" ht="15.75" customHeight="1">
      <c r="A2" s="296"/>
      <c r="B2" s="291" t="s">
        <v>463</v>
      </c>
      <c r="C2" s="291"/>
      <c r="D2" s="291"/>
      <c r="E2" s="291"/>
      <c r="F2" s="291"/>
      <c r="G2" s="326"/>
      <c r="H2" s="326"/>
      <c r="I2" s="292"/>
      <c r="J2" s="292"/>
      <c r="K2" s="326"/>
      <c r="L2" s="326"/>
      <c r="M2" s="292"/>
      <c r="N2" s="292"/>
      <c r="O2" s="331"/>
      <c r="P2" s="292"/>
      <c r="Q2" s="292"/>
      <c r="R2" s="292"/>
      <c r="S2" s="292"/>
      <c r="T2" s="292"/>
      <c r="U2" s="292"/>
      <c r="V2" s="292"/>
      <c r="W2" s="292"/>
      <c r="X2" s="292"/>
      <c r="Y2" s="286"/>
    </row>
    <row r="3" spans="1:29" ht="9" customHeight="1">
      <c r="A3" s="288"/>
      <c r="B3" s="327" t="s">
        <v>450</v>
      </c>
      <c r="C3" s="297"/>
      <c r="D3" s="326"/>
      <c r="E3" s="292"/>
      <c r="F3" s="292"/>
      <c r="G3" s="326"/>
      <c r="H3" s="326"/>
      <c r="I3" s="292"/>
      <c r="J3" s="292"/>
      <c r="K3" s="326"/>
      <c r="L3" s="326"/>
      <c r="M3" s="292"/>
      <c r="N3" s="292"/>
      <c r="O3" s="331"/>
      <c r="P3" s="292"/>
      <c r="Q3" s="292"/>
      <c r="R3" s="292"/>
      <c r="S3" s="292"/>
      <c r="T3" s="292"/>
      <c r="U3" s="292"/>
      <c r="V3" s="292"/>
      <c r="W3" s="292"/>
      <c r="X3" s="292"/>
      <c r="Y3" s="286"/>
    </row>
    <row r="4" spans="1:29" ht="15" customHeight="1">
      <c r="A4" s="286"/>
      <c r="B4" s="328" t="s">
        <v>215</v>
      </c>
      <c r="C4" s="296"/>
      <c r="D4" s="515">
        <v>42323</v>
      </c>
      <c r="E4" s="515"/>
      <c r="F4" s="287"/>
      <c r="G4" s="287"/>
      <c r="H4" s="287"/>
      <c r="I4" s="286"/>
      <c r="J4" s="516" t="s">
        <v>443</v>
      </c>
      <c r="K4" s="516"/>
      <c r="L4" s="516"/>
      <c r="M4" s="516"/>
      <c r="N4" s="516"/>
      <c r="O4" s="516"/>
      <c r="P4" s="517" t="s">
        <v>464</v>
      </c>
      <c r="Q4" s="517"/>
      <c r="R4" s="517"/>
      <c r="S4" s="286"/>
      <c r="T4" s="286"/>
      <c r="U4" s="286"/>
      <c r="V4" s="286"/>
      <c r="W4" s="286"/>
      <c r="X4" s="286"/>
      <c r="Y4" s="286"/>
    </row>
    <row r="5" spans="1:29" ht="10.5" customHeight="1" thickBot="1">
      <c r="A5" s="286"/>
      <c r="B5" s="288"/>
      <c r="C5" s="288"/>
      <c r="D5" s="289"/>
      <c r="E5" s="290"/>
      <c r="F5" s="287"/>
      <c r="G5" s="287"/>
      <c r="H5" s="287"/>
      <c r="I5" s="286"/>
      <c r="J5" s="286"/>
      <c r="K5" s="286"/>
      <c r="L5" s="286"/>
      <c r="M5" s="286"/>
      <c r="N5" s="286"/>
      <c r="O5" s="329"/>
      <c r="P5" s="513" t="s">
        <v>444</v>
      </c>
      <c r="Q5" s="513"/>
      <c r="R5" s="513"/>
      <c r="S5" s="286"/>
      <c r="T5" s="286"/>
      <c r="U5" s="286"/>
      <c r="V5" s="286"/>
      <c r="W5" s="286"/>
      <c r="X5" s="286"/>
      <c r="Y5" s="286"/>
      <c r="AA5" t="s">
        <v>453</v>
      </c>
    </row>
    <row r="6" spans="1:29" ht="38.25" customHeight="1">
      <c r="A6" s="518" t="s">
        <v>209</v>
      </c>
      <c r="B6" s="539" t="s">
        <v>210</v>
      </c>
      <c r="C6" s="447" t="s">
        <v>451</v>
      </c>
      <c r="D6" s="447" t="s">
        <v>214</v>
      </c>
      <c r="E6" s="520" t="s">
        <v>442</v>
      </c>
      <c r="F6" s="524" t="s">
        <v>213</v>
      </c>
      <c r="G6" s="537" t="s">
        <v>458</v>
      </c>
      <c r="H6" s="538"/>
      <c r="I6" s="522" t="s">
        <v>449</v>
      </c>
      <c r="J6" s="523"/>
      <c r="K6" s="535" t="s">
        <v>456</v>
      </c>
      <c r="L6" s="536"/>
      <c r="M6" s="528" t="s">
        <v>437</v>
      </c>
      <c r="N6" s="529"/>
      <c r="O6" s="530" t="s">
        <v>438</v>
      </c>
      <c r="P6" s="529"/>
      <c r="Q6" s="531" t="s">
        <v>439</v>
      </c>
      <c r="R6" s="532"/>
      <c r="S6" s="533" t="s">
        <v>440</v>
      </c>
      <c r="T6" s="529"/>
      <c r="U6" s="531" t="s">
        <v>447</v>
      </c>
      <c r="V6" s="532"/>
      <c r="W6" s="534" t="s">
        <v>441</v>
      </c>
      <c r="X6" s="529"/>
      <c r="Y6" s="526" t="s">
        <v>216</v>
      </c>
    </row>
    <row r="7" spans="1:29" ht="17.25" customHeight="1" thickBot="1">
      <c r="A7" s="519"/>
      <c r="B7" s="540"/>
      <c r="C7" s="448"/>
      <c r="D7" s="448"/>
      <c r="E7" s="521"/>
      <c r="F7" s="525"/>
      <c r="G7" s="393" t="s">
        <v>211</v>
      </c>
      <c r="H7" s="421" t="s">
        <v>212</v>
      </c>
      <c r="I7" s="380" t="s">
        <v>211</v>
      </c>
      <c r="J7" s="379" t="s">
        <v>212</v>
      </c>
      <c r="K7" s="393" t="s">
        <v>211</v>
      </c>
      <c r="L7" s="381" t="s">
        <v>212</v>
      </c>
      <c r="M7" s="380" t="s">
        <v>211</v>
      </c>
      <c r="N7" s="293" t="s">
        <v>212</v>
      </c>
      <c r="O7" s="332" t="s">
        <v>211</v>
      </c>
      <c r="P7" s="294" t="s">
        <v>212</v>
      </c>
      <c r="Q7" s="316" t="s">
        <v>211</v>
      </c>
      <c r="R7" s="455" t="s">
        <v>212</v>
      </c>
      <c r="S7" s="316" t="s">
        <v>211</v>
      </c>
      <c r="T7" s="295" t="s">
        <v>212</v>
      </c>
      <c r="U7" s="316" t="s">
        <v>211</v>
      </c>
      <c r="V7" s="466" t="s">
        <v>212</v>
      </c>
      <c r="W7" s="316" t="s">
        <v>211</v>
      </c>
      <c r="X7" s="308" t="s">
        <v>212</v>
      </c>
      <c r="Y7" s="527"/>
    </row>
    <row r="8" spans="1:29" ht="24.95" customHeight="1">
      <c r="A8" s="456"/>
      <c r="B8" s="462" t="s">
        <v>459</v>
      </c>
      <c r="C8" s="459">
        <v>9</v>
      </c>
      <c r="D8" s="541" t="s">
        <v>452</v>
      </c>
      <c r="E8" s="463">
        <v>36689</v>
      </c>
      <c r="F8" s="310">
        <f t="shared" ref="F8:F71" si="0">IF(E8="","/",INT(($D$4-E8)/365.25))</f>
        <v>15</v>
      </c>
      <c r="G8" s="422"/>
      <c r="H8" s="420">
        <f>IF(E8="",0,IF(G8&lt;=0,0,IF(AND(D8="ж",F8&lt;=10),LOOKUP(G8,Девушки!$CH$5:$CH$76,Девушки!$L$5:$L$76),IF(AND(D8="ж",F8=11),LOOKUP(G8,Девушки!$CI$5:$CI$76,Девушки!$L$5:$L$76),IF(AND(D8="ж",F8=12),LOOKUP(G8,Девушки!$CJ$5:$CJ$76,Девушки!$L$5:$L$76),IF(AND(D8="ж",F8=13),LOOKUP(G8,Девушки!$CK$5:$CK$76,Девушки!$L$5:$L$76),IF(AND(D8="ж",F8=14),LOOKUP(G8,Девушки!$CL$5:$CL$76,Девушки!$L$5:$L$76),IF(AND(D8="ж",F8=15),LOOKUP(G8,Девушки!$CM$5:$CM$76,Девушки!$L$5:$L$76),IF(AND(D8="ж",F8=16),LOOKUP(G8,Девушки!$CN$5:$CN$76,Девушки!$L$5:$L$76),IF(AND(D8="ж",F8&gt;=17),LOOKUP(G8,Девушки!$CO$5:$CO$76,Девушки!$L$5:$L$76),IF(AND(D8="м",F8&lt;=10),LOOKUP(G8,Юноши!$CH$5:$CH$76,Юноши!$L$5:$L$76),IF(AND(D8="м",F8=11),LOOKUP(G8,Юноши!$CI$5:$CI$76,Юноши!$L$5:$L$76),IF(AND(D8="м",F8=12),LOOKUP(G8,Юноши!$CJ$5:$CJ$76,Юноши!$L$5:$L$76),IF(AND(D8="м",F8=13),LOOKUP(G8,Юноши!$CK$5:$CK$76,Юноши!$L$5:$L$76),IF(AND(D8="м",F8=14),LOOKUP(G8,Юноши!$CL$5:$CL$76,Юноши!$L$5:$L$76),IF(AND(D8="м",F8=15),LOOKUP(G8,Юноши!$CM$5:$CM$76,Юноши!$L$5:$L$76),IF(AND(D8="м",F8=16),LOOKUP(G8,Юноши!$CN$5:$CN$76,Юноши!$L$5:$L$76),IF(AND(D8="м",F8&gt;=17),LOOKUP(G8,Юноши!$CO$5:$CO$76,Юноши!$L$5:$L$76)))))))))))))))))))</f>
        <v>0</v>
      </c>
      <c r="I8" s="417">
        <v>8.4</v>
      </c>
      <c r="J8" s="382">
        <f>IF(E8="",0,IF(I8&lt;=0,0,IF(AND(D8="ж",F8&lt;=10),LOOKUP(I8,Девушки!$O$5:$O$76,Девушки!$L$5:$L$76),IF(AND(D8="ж",F8=11),LOOKUP(I8,Девушки!$P$5:$P$76,Девушки!$L$5:$L$76),IF(AND(D8="ж",F8=12),LOOKUP(I8,Девушки!$Q$5:$Q$76,Девушки!$L$5:$L$76),IF(AND(D8="ж",F8=13),LOOKUP(I8,Девушки!$R$5:$R$76,Девушки!$L$5:$L$76),IF(AND(D8="ж",F8=14),LOOKUP(I8,Девушки!$S$5:$S$76,Девушки!$L$5:$L$76),IF(AND(D8="ж",F8=15),LOOKUP(I8,Девушки!$T$5:$T$76,Девушки!$L$5:$L$76),IF(AND(D8="ж",F8=16),LOOKUP(I8,Девушки!$U$5:$U$76,Девушки!$L$5:$L$76),IF(AND(D8="ж",F8&gt;=17),LOOKUP(I8,Девушки!$V$5:$V$76,Девушки!$L$5:$L$76),IF(AND(D8="м",F8&lt;=10),LOOKUP(I8,Юноши!$O$5:$O$76,Юноши!$L$5:$L$76),IF(AND(D8="м",F8=11),LOOKUP(I8,Юноши!$P$5:$P$76,Юноши!$L$5:$L$76),IF(AND(D8="м",F8=12),LOOKUP(I8,Юноши!$Q$5:$Q$76,Юноши!$L$5:$L$76),IF(AND(D8="м",F8=13),LOOKUP(I8,Юноши!$R$5:$R$76,Юноши!$L$5:$L$76),IF(AND(D8="м",F8=14),LOOKUP(I8,Юноши!$S$5:$S$76,Юноши!$L$5:$L$76),IF(AND(D8="м",F8=15),LOOKUP(I8,Юноши!$T$5:$T$76,Юноши!$L$5:$L$76),IF(AND(D8="м",F8=16),LOOKUP(I8,Юноши!$U$5:$U$76,Юноши!$L$5:$L$76),IF(AND(D8="м",F8&gt;=17),LOOKUP(I8,Юноши!$V$5:$V$76,Юноши!$L$5:$L$76)))))))))))))))))))</f>
        <v>50</v>
      </c>
      <c r="K8" s="423"/>
      <c r="L8" s="392">
        <f>IF(E8="",0,IF(K8&lt;=0,0,IF(AND(D8="ж",F8&lt;=16),LOOKUP(K8,Девушки!$CC$5:$CC$76,Девушки!$L$5:$L$76),IF(AND(D8="ж",F8=17),LOOKUP(K8,Девушки!$CD$5:$CD$76,Девушки!$L$5:$L$76),IF(AND(D8="м",F8&lt;=16),LOOKUP(K8,Юноши!$CC$5:$CC$76,Юноши!$L$5:$L$76),IF(AND(D8="м",F8=17),LOOKUP(K8,Юноши!$CD$5:$CD$76,Юноши!$L$5:$L$76)))))))</f>
        <v>0</v>
      </c>
      <c r="M8" s="385">
        <v>12</v>
      </c>
      <c r="N8" s="312">
        <f>IF(E8="",0,IF(M8&lt;=0,0,IF(AND(D8="ж",F8&lt;=10),LOOKUP(M8,Девушки!$Z$5:$Z$75,Девушки!$W$5:$W$75),IF(AND(D8="ж",F8=11),LOOKUP(M8,Девушки!$AA$5:$AA$75,Девушки!$W$5:$W$75),IF(AND(D8="ж",F8=12),LOOKUP(M8,Девушки!$AB$5:$AB$75,Девушки!$W$5:$W$75),IF(AND(D8="ж",F8=13),LOOKUP(M8,Девушки!$AC$5:$AC$75,Девушки!$W$5:$W$75),IF(AND(D8="ж",F8=14),LOOKUP(M8,Девушки!$AD$5:$AD$75,Девушки!$W$5:$W$75),IF(AND(D8="ж",F8=15),LOOKUP(M8,Девушки!$AE$5:$AE$75,Девушки!$W$5:$W$75),IF(AND(D8="ж",F8=16),LOOKUP(M8,Девушки!$AF$5:$AF$75,Девушки!$W$5:$W$75),IF(AND(D8="ж",F8&gt;=17),LOOKUP(M8,Девушки!$AG$5:$AG$75,Девушки!$W$5:$W$75),IF(AND(D8="м",F8&lt;=10),LOOKUP(M8,Юноши!$Z$5:$Z$75,Юноши!$W$5:$W$75),IF(AND(D8="м",F8=11),LOOKUP(M8,Юноши!$AA$5:$AA$75,Юноши!$W$5:$W$75),IF(AND(D8="м",F8=12),LOOKUP(M8,Юноши!$AB$5:$AB$75,Юноши!$W$5:$W$75),IF(AND(D8="м",F8=13),LOOKUP(M8,Юноши!$AC$5:$AC$75,Юноши!$W$5:$W$75),IF(AND(D8="м",F8=14),LOOKUP(M8,Юноши!$AD$5:$AD$75,Юноши!$W$5:$W$75),IF(AND(D8="м",F8=15),LOOKUP(M8,Юноши!$AE$5:$AE$75,Юноши!$W$5:$W$75),IF(AND(D8="м",F8=16),LOOKUP(M8,Юноши!$AF$5:$AF$75,Юноши!$W$5:$W$75),IF(AND(D8="м",F8&gt;=17),LOOKUP(M8,Юноши!$AG$5:$AG$75,Юноши!$W$5:$W$75)))))))))))))))))))</f>
        <v>40</v>
      </c>
      <c r="O8" s="390">
        <v>207</v>
      </c>
      <c r="P8" s="313">
        <f>IF(E8="",0,IF(O8&lt;=0,0,IF(AND(D8="ж",F8&lt;=10),LOOKUP(O8,Девушки!$AK$5:$AK$75,Девушки!$W$5:$W$75),IF(AND(D8="ж",F8=11),LOOKUP(O8,Девушки!$AL$5:$AL$75,Девушки!$W$5:$W$75),IF(AND(D8="ж",F8=12),LOOKUP(O8,Девушки!$AM$5:$AM$75,Девушки!$W$5:$W$75),IF(AND(D8="ж",F8=13),LOOKUP(O8,Девушки!$AN$5:$AN$75,Девушки!$W$5:$W$75),IF(AND(D8="ж",F8=14),LOOKUP(O8,Девушки!$AO$5:$AO$75,Девушки!$W$5:$W$75),IF(AND(D8="ж",F8=15),LOOKUP(O8,Девушки!$AP$5:$AP$75,Девушки!$W$5:$W$75),IF(AND(D8="ж",F8=16),LOOKUP(O8,Девушки!$AQ$5:$AQ$75,Девушки!$W$5:$W$75),IF(AND(D8="ж",F8&gt;=17),LOOKUP(O8,Девушки!$AR$5:$AR$75,Девушки!$W$5:$W$75),IF(AND(D8="м",F8&lt;=10),LOOKUP(O8,Юноши!$AK$5:$AK$75,Юноши!$W$5:$W$75),IF(AND(D8="м",F8=11),LOOKUP(O8,Юноши!$AL$5:$AL$75,Юноши!$W$5:$W$75),IF(AND(D8="м",F8=12),LOOKUP(O8,Юноши!$AM$5:$AM$75,Юноши!$W$5:$W$75),IF(AND(D8="м",F8=13),LOOKUP(O8,Юноши!$AN$5:$AN$75,Юноши!$W$5:$W$75),IF(AND(D8="м",F8=14),LOOKUP(O8,Юноши!$AO$5:$AO$75,Юноши!$W$5:$W$75),IF(AND(D8="м",F8=15),LOOKUP(O8,Юноши!$AP$5:$AP$75,Юноши!$W$5:$W$75),IF(AND(D8="м",F8=16),LOOKUP(O8,Юноши!$AQ$5:$AQ$75,Юноши!$W$5:$W$75),IF(AND(D8="м",F8&gt;=17),LOOKUP(O8,Юноши!$AR$5:$AR$75,Юноши!$W$5:$W$75)))))))))))))))))))</f>
        <v>24</v>
      </c>
      <c r="Q8" s="311">
        <v>23</v>
      </c>
      <c r="R8" s="452">
        <f>IF(E8="",0,IF(Q8&lt;=0,0,IF(AND(D8="ж",F8&lt;=10),LOOKUP(Q8,Девушки!$AV$5:$AV$75,Девушки!$W$5:$W$75),IF(AND(D8="ж",F8=11),LOOKUP(Q8,Девушки!$AW$5:$AW$75,Девушки!$W$5:$W$75),IF(AND(D8="ж",F8=12),LOOKUP(Q8,Девушки!$AX$5:$AX$75,Девушки!$W$5:$W$75),IF(AND(D8="ж",F8=13),LOOKUP(Q8,Девушки!$AY$5:$AY$75,Девушки!$W$5:$W$75),IF(AND(D8="ж",F8=14),LOOKUP(Q8,Девушки!$AZ$5:$AZ$75,Девушки!$W$5:$W$75),IF(AND(D8="ж",F8=15),LOOKUP(Q8,Девушки!$BA$5:$BA$75,Девушки!$W$5:$W$75),IF(AND(D8="ж",F8=16),LOOKUP(Q8,Девушки!$BB$5:$BB$75,Девушки!$W$5:$W$75),IF(AND(D8="ж",F8&gt;=17),LOOKUP(Q8,Девушки!$BC$5:$BC$75,Девушки!$W$5:$W$75),IF(AND(D8="м",F8&lt;=10),LOOKUP(Q8,Юноши!$AV$5:$AV$75,Юноши!$W$5:$W$75),IF(AND(D8="м",F8=11),LOOKUP(Q8,Юноши!$AW$5:$AW$75,Юноши!$W$5:$W$75),IF(AND(D8="м",F8=12),LOOKUP(Q8,Юноши!$AX$5:$AX$75,Юноши!$W$5:$W$75),IF(AND(D8="м",F8=13),LOOKUP(Q8,Юноши!$AY$5:$AY$75,Юноши!$W$5:$W$75),IF(AND(D8="м",F8=14),LOOKUP(Q8,Юноши!$AZ$5:$AZ$75,Юноши!$W$5:$W$75),IF(AND(D8="м",F8=15),LOOKUP(Q8,Юноши!$BA$5:$BA$75,Юноши!$W$5:$W$75),IF(AND(D8="м",F8=16),LOOKUP(Q8,Юноши!$BB$5:$BB$75,Юноши!$W$5:$W$75),IF(AND(D8="м",F8&gt;=17),LOOKUP(Q8,Юноши!$BC$5:$BC$75,Юноши!$W$5:$W$75)))))))))))))))))))</f>
        <v>17</v>
      </c>
      <c r="S8" s="336">
        <v>-3</v>
      </c>
      <c r="T8" s="314">
        <f>IF(E8="",0,IF(S8="",0,IF(S8&lt;-4,0,IF(AND(D8="ж",F8&lt;=10),LOOKUP(S8,Девушки!$BG$5:$BG$75,Девушки!$W$5:$W$75),IF(AND(D8="ж",F8=11),LOOKUP(S8,Девушки!$BH$5:$BH$75,Девушки!$W$5:$W$75),IF(AND(D8="ж",F8=12),LOOKUP(S8,Девушки!$BI$5:$BI$75,Девушки!$W$5:$W$75),IF(AND(D8="ж",F8=13),LOOKUP(S8,Девушки!$BJ$5:$BJ$75,Девушки!$W$5:$W$75),IF(AND(D8="ж",F8=14),LOOKUP(S8,Девушки!$BK$5:$BK$75,Девушки!$W$5:$W$75),IF(AND(D8="ж",F8=15),LOOKUP(S8,Девушки!$BL$5:$BL$75,Девушки!$W$5:$W$75),IF(AND(D8="ж",F8=16),LOOKUP(S8,Девушки!$BM$5:$BM$75,Девушки!$W$5:$W$75),IF(AND(D8="ж",F8&gt;=17),LOOKUP(S8,Девушки!$BN$5:$BN$75,Девушки!$W$5:$W$75),IF(AND(D8="м",F8&lt;=10),LOOKUP(S8,Юноши!$BG$5:$BG$75,Юноши!$W$5:$W$75),IF(AND(D8="м",F8=11),LOOKUP(S8,Юноши!$BH$5:$BH$75,Юноши!$W$5:$W$75),IF(AND(D8="м",F8=12),LOOKUP(S8,Юноши!$BI$5:$BI$75,Юноши!$W$5:$W$75),IF(AND(D8="м",F8=13),LOOKUP(S8,Юноши!$BJ$5:$BJ$75,Юноши!$W$5:$W$75),IF(AND(D8="м",F8=14),LOOKUP(S8,Юноши!$BK$5:$BK$75,Юноши!$W$5:$W$75),IF(AND(D8="м",F8=15),LOOKUP(S8,Юноши!$BL$5:$BL$75,Юноши!$W$5:$W$75),IF(AND(D8="м",F8=16),LOOKUP(S8,Юноши!$BM$5:$BM$75,Юноши!$W$5:$W$75),IF(AND(D8="м",F8&gt;=17),LOOKUP(S8,Юноши!$BN$5:$BN$75,Юноши!$W$5:$W$75))))))))))))))))))))</f>
        <v>1</v>
      </c>
      <c r="U8" s="340">
        <v>7.5</v>
      </c>
      <c r="V8" s="452">
        <f>IF(E8="",0,IF(U8&lt;=0,0,IF(AND(D8="ж",F8&lt;=10),LOOKUP(U8,Девушки!$BT$5:$BT$76,Девушки!$BO$5:$BO$76),IF(AND(D8="ж",F8=11),LOOKUP(U8,Девушки!$BT$5:$BT$76,Девушки!$BO$5:$BO$76),IF(AND(D8="ж",F8=12),LOOKUP(U8,Девушки!$BT$5:$BT$76,Девушки!$BO$5:$BO$76),IF(AND(D8="ж",F8=13),LOOKUP(U8,Девушки!$BT$5:$BT$76,Девушки!$BO$5:$BO$76),IF(AND(D8="ж",F8=14),LOOKUP(U8,Девушки!$BT$5:$BT$76,Девушки!$BO$5:$BO$76),IF(AND(D8="ж",F8=15),LOOKUP(U8,Девушки!$BT$5:$BT$76,Девушки!$BO$5:$BO$76),IF(AND(D8="ж",F8=16),LOOKUP(U8,Девушки!$BT$5:$BT$76,Девушки!$BO$5:$BO$76),IF(AND(D8="ж",F8&gt;=17),LOOKUP(U8,Девушки!$BT$5:$BT$76,Девушки!$BO$5:$BO$76),IF(AND(D8="м",F8&lt;=10),LOOKUP(U8,Юноши!$BT$5:$BT$76,Юноши!$BO$5:$BO$76),IF(AND(D8="м",F8=11),LOOKUP(U8,Юноши!$BT$5:$BT$76,Юноши!$BO$5:$BO$76),IF(AND(D8="м",F8=12),LOOKUP(U8,Юноши!$BT$5:$BT$76,Юноши!$BO$5:$BO$76),IF(AND(D8="м",F8=13),LOOKUP(U8,Юноши!$BT$5:$BT$76,Юноши!$BO$5:$BO$76),IF(AND(D8="м",F8=14),LOOKUP(U8,Юноши!$BT$5:$BT$76,Юноши!$BO$5:$BO$76),IF(AND(D8="м",F8=15),LOOKUP(U8,Юноши!$BT$5:$BT$76,Юноши!$BO$5:$BO$76),IF(AND(D8="м",F8=16),LOOKUP(U8,Юноши!$BT$5:$BT$76,Юноши!$BO$5:$BO$76),IF(AND(D8="м",F8&gt;=17),LOOKUP(U8,Юноши!$BT$5:$BT$76,Юноши!$BO$5:$BO$76)))))))))))))))))))</f>
        <v>57</v>
      </c>
      <c r="W8" s="344" t="s">
        <v>357</v>
      </c>
      <c r="X8" s="315">
        <f>IF(E8="",0,IF(W8="",0,IF(AND(D8="ж",F8&lt;=10),LOOKUP(W8,Девушки!$D$5:$D$76,Девушки!$A$5:$A$76),IF(AND(D8="ж",F8=11),LOOKUP(W8,Девушки!$E$5:$E$76,Девушки!$A$5:$A$76),IF(AND(D8="ж",F8=12),LOOKUP(W8,Девушки!$F$5:$F$76,Девушки!$A$5:$A$76),IF(AND(D8="ж",F8=13),LOOKUP(W8,Девушки!$G$5:$G$76,Девушки!$A$5:$A$76),IF(AND(D8="ж",F8=14),LOOKUP(W8,Девушки!$H$5:$H$76,Девушки!$A$5:$A$76),IF(AND(D8="ж",F8=15),LOOKUP(W8,Девушки!$I$5:$I$76,Девушки!$A$5:$A$76),IF(AND(D8="ж",F8=16),LOOKUP(W8,Девушки!$J$5:$J$76,Девушки!$A$5:$A$76),IF(AND(D8="ж",F8&gt;=17),LOOKUP(W8,Девушки!$K$5:$K$76,Девушки!$A$5:$A$76),IF(AND(D8="м",F8&lt;=10),LOOKUP(W8,Юноши!$D$5:$D$76,Юноши!$A$5:$A$76),IF(AND(D8="м",F8=11),LOOKUP(W8,Юноши!$E$5:$E$76,Юноши!$A$5:$A$76),IF(AND(D8="м",F8=12),LOOKUP(W8,Юноши!$F$5:$F$76,Юноши!$A$5:$A$76),IF(AND(D8="м",F8=13),LOOKUP(W8,Юноши!$G$5:$G$76,Юноши!$A$5:$A$76),IF(AND(D8="м",F8=14),LOOKUP(W8,Юноши!$H$5:$H$76,Юноши!$A$5:$A$76),IF(AND(D8="м",F8=15),LOOKUP(W8,Юноши!$I$5:$I$76,Юноши!$A$5:$A$76),IF(AND(D8="м",F8=16),LOOKUP(W8,Юноши!$J$5:$J$76,Юноши!$A$5:$A$76),IF(AND(D8="м",F8&gt;=17),LOOKUP(W8,Юноши!$K$5:$K$76,Юноши!$A$5:$A$76)))))))))))))))))))</f>
        <v>15</v>
      </c>
      <c r="Y8" s="451">
        <f>J8+N8+P8+R8+T8+X8+V8+L8+H8</f>
        <v>204</v>
      </c>
      <c r="AC8" t="s">
        <v>454</v>
      </c>
    </row>
    <row r="9" spans="1:29" ht="24.95" customHeight="1">
      <c r="A9" s="456"/>
      <c r="B9" s="462" t="s">
        <v>460</v>
      </c>
      <c r="C9" s="459">
        <v>9</v>
      </c>
      <c r="D9" s="541" t="s">
        <v>452</v>
      </c>
      <c r="E9" s="463">
        <v>36690</v>
      </c>
      <c r="F9" s="309">
        <f t="shared" si="0"/>
        <v>15</v>
      </c>
      <c r="G9" s="422"/>
      <c r="H9" s="420">
        <f>IF(E9="",0,IF(G9&lt;=0,0,IF(AND(D9="ж",F9&lt;=10),LOOKUP(G9,Девушки!$CH$5:$CH$76,Девушки!$L$5:$L$76),IF(AND(D9="ж",F9=11),LOOKUP(G9,Девушки!$CI$5:$CI$76,Девушки!$L$5:$L$76),IF(AND(D9="ж",F9=12),LOOKUP(G9,Девушки!$CJ$5:$CJ$76,Девушки!$L$5:$L$76),IF(AND(D9="ж",F9=13),LOOKUP(G9,Девушки!$CK$5:$CK$76,Девушки!$L$5:$L$76),IF(AND(D9="ж",F9=14),LOOKUP(G9,Девушки!$CL$5:$CL$76,Девушки!$L$5:$L$76),IF(AND(D9="ж",F9=15),LOOKUP(G9,Девушки!$CM$5:$CM$76,Девушки!$L$5:$L$76),IF(AND(D9="ж",F9=16),LOOKUP(G9,Девушки!$CN$5:$CN$76,Девушки!$L$5:$L$76),IF(AND(D9="ж",F9&gt;=17),LOOKUP(G9,Девушки!$CO$5:$CO$76,Девушки!$L$5:$L$76),IF(AND(D9="м",F9&lt;=10),LOOKUP(G9,Юноши!$CH$5:$CH$76,Юноши!$L$5:$L$76),IF(AND(D9="м",F9=11),LOOKUP(G9,Юноши!$CI$5:$CI$76,Юноши!$L$5:$L$76),IF(AND(D9="м",F9=12),LOOKUP(G9,Юноши!$CJ$5:$CJ$76,Юноши!$L$5:$L$76),IF(AND(D9="м",F9=13),LOOKUP(G9,Юноши!$CK$5:$CK$76,Юноши!$L$5:$L$76),IF(AND(D9="м",F9=14),LOOKUP(G9,Юноши!$CL$5:$CL$76,Юноши!$L$5:$L$76),IF(AND(D9="м",F9=15),LOOKUP(G9,Юноши!$CM$5:$CM$76,Юноши!$L$5:$L$76),IF(AND(D9="м",F9=16),LOOKUP(G9,Юноши!$CN$5:$CN$76,Юноши!$L$5:$L$76),IF(AND(D9="м",F9&gt;=17),LOOKUP(G9,Юноши!$CO$5:$CO$76,Юноши!$L$5:$L$76)))))))))))))))))))</f>
        <v>0</v>
      </c>
      <c r="I9" s="418"/>
      <c r="J9" s="383">
        <f>IF(E9="",0,IF(I9&lt;=0,0,IF(AND(D9="ж",F9&lt;=10),LOOKUP(I9,Девушки!$O$5:$O$76,Девушки!$L$5:$L$76),IF(AND(D9="ж",F9=11),LOOKUP(I9,Девушки!$P$5:$P$76,Девушки!$L$5:$L$76),IF(AND(D9="ж",F9=12),LOOKUP(I9,Девушки!$Q$5:$Q$76,Девушки!$L$5:$L$76),IF(AND(D9="ж",F9=13),LOOKUP(I9,Девушки!$R$5:$R$76,Девушки!$L$5:$L$76),IF(AND(D9="ж",F9=14),LOOKUP(I9,Девушки!$S$5:$S$76,Девушки!$L$5:$L$76),IF(AND(D9="ж",F9=15),LOOKUP(I9,Девушки!$T$5:$T$76,Девушки!$L$5:$L$76),IF(AND(D9="ж",F9=16),LOOKUP(I9,Девушки!$U$5:$U$76,Девушки!$L$5:$L$76),IF(AND(D9="ж",F9&gt;=17),LOOKUP(I9,Девушки!$V$5:$V$76,Девушки!$L$5:$L$76),IF(AND(D9="м",F9&lt;=10),LOOKUP(I9,Юноши!$O$5:$O$76,Юноши!$L$5:$L$76),IF(AND(D9="м",F9=11),LOOKUP(I9,Юноши!$P$5:$P$76,Юноши!$L$5:$L$76),IF(AND(D9="м",F9=12),LOOKUP(I9,Юноши!$Q$5:$Q$76,Юноши!$L$5:$L$76),IF(AND(D9="м",F9=13),LOOKUP(I9,Юноши!$R$5:$R$76,Юноши!$L$5:$L$76),IF(AND(D9="м",F9=14),LOOKUP(I9,Юноши!$S$5:$S$76,Юноши!$L$5:$L$76),IF(AND(D9="м",F9=15),LOOKUP(I9,Юноши!$T$5:$T$76,Юноши!$L$5:$L$76),IF(AND(D9="м",F9=16),LOOKUP(I9,Юноши!$U$5:$U$76,Юноши!$L$5:$L$76),IF(AND(D9="м",F9&gt;=17),LOOKUP(I9,Юноши!$V$5:$V$76,Юноши!$L$5:$L$76)))))))))))))))))))</f>
        <v>0</v>
      </c>
      <c r="K9" s="424"/>
      <c r="L9" s="391">
        <f>IF(E9="",0,IF(K9&lt;=0,0,IF(AND(D9="ж",F9&lt;=16),LOOKUP(K9,Девушки!$CC$5:$CC$76,Девушки!$L$5:$L$76),IF(AND(D9="ж",F9=17),LOOKUP(K9,Девушки!$CD$5:$CD$76,Девушки!$L$5:$L$76),IF(AND(D9="м",F9&lt;=16),LOOKUP(K9,Юноши!$CC$5:$CC$76,Юноши!$L$5:$L$76),IF(AND(D9="м",F9=17),LOOKUP(K9,Юноши!$CD$5:$CD$76,Юноши!$L$5:$L$76)))))))</f>
        <v>0</v>
      </c>
      <c r="M9" s="386"/>
      <c r="N9" s="302">
        <f>IF(E9="",0,IF(M9&lt;=0,0,IF(AND(D9="ж",F9&lt;=10),LOOKUP(M9,Девушки!$Z$5:$Z$75,Девушки!$W$5:$W$75),IF(AND(D9="ж",F9=11),LOOKUP(M9,Девушки!$AA$5:$AA$75,Девушки!$W$5:$W$75),IF(AND(D9="ж",F9=12),LOOKUP(M9,Девушки!$AB$5:$AB$75,Девушки!$W$5:$W$75),IF(AND(D9="ж",F9=13),LOOKUP(M9,Девушки!$AC$5:$AC$75,Девушки!$W$5:$W$75),IF(AND(D9="ж",F9=14),LOOKUP(M9,Девушки!$AD$5:$AD$75,Девушки!$W$5:$W$75),IF(AND(D9="ж",F9=15),LOOKUP(M9,Девушки!$AE$5:$AE$75,Девушки!$W$5:$W$75),IF(AND(D9="ж",F9=16),LOOKUP(M9,Девушки!$AF$5:$AF$75,Девушки!$W$5:$W$75),IF(AND(D9="ж",F9&gt;=17),LOOKUP(M9,Девушки!$AG$5:$AG$75,Девушки!$W$5:$W$75),IF(AND(D9="м",F9&lt;=10),LOOKUP(M9,Юноши!$Z$5:$Z$75,Юноши!$W$5:$W$75),IF(AND(D9="м",F9=11),LOOKUP(M9,Юноши!$AA$5:$AA$75,Юноши!$W$5:$W$75),IF(AND(D9="м",F9=12),LOOKUP(M9,Юноши!$AB$5:$AB$75,Юноши!$W$5:$W$75),IF(AND(D9="м",F9=13),LOOKUP(M9,Юноши!$AC$5:$AC$75,Юноши!$W$5:$W$75),IF(AND(D9="м",F9=14),LOOKUP(M9,Юноши!$AD$5:$AD$75,Юноши!$W$5:$W$75),IF(AND(D9="м",F9=15),LOOKUP(M9,Юноши!$AE$5:$AE$75,Юноши!$W$5:$W$75),IF(AND(D9="м",F9=16),LOOKUP(M9,Юноши!$AF$5:$AF$75,Юноши!$W$5:$W$75),IF(AND(D9="м",F9&gt;=17),LOOKUP(M9,Юноши!$AG$5:$AG$75,Юноши!$W$5:$W$75)))))))))))))))))))</f>
        <v>0</v>
      </c>
      <c r="O9" s="389"/>
      <c r="P9" s="304">
        <f>IF(E9="",0,IF(O9&lt;=0,0,IF(AND(D9="ж",F9&lt;=10),LOOKUP(O9,Девушки!$AK$5:$AK$75,Девушки!$W$5:$W$75),IF(AND(D9="ж",F9=11),LOOKUP(O9,Девушки!$AL$5:$AL$75,Девушки!$W$5:$W$75),IF(AND(D9="ж",F9=12),LOOKUP(O9,Девушки!$AM$5:$AM$75,Девушки!$W$5:$W$75),IF(AND(D9="ж",F9=13),LOOKUP(O9,Девушки!$AN$5:$AN$75,Девушки!$W$5:$W$75),IF(AND(D9="ж",F9=14),LOOKUP(O9,Девушки!$AO$5:$AO$75,Девушки!$W$5:$W$75),IF(AND(D9="ж",F9=15),LOOKUP(O9,Девушки!$AP$5:$AP$75,Девушки!$W$5:$W$75),IF(AND(D9="ж",F9=16),LOOKUP(O9,Девушки!$AQ$5:$AQ$75,Девушки!$W$5:$W$75),IF(AND(D9="ж",F9&gt;=17),LOOKUP(O9,Девушки!$AR$5:$AR$75,Девушки!$W$5:$W$75),IF(AND(D9="м",F9&lt;=10),LOOKUP(O9,Юноши!$AK$5:$AK$75,Юноши!$W$5:$W$75),IF(AND(D9="м",F9=11),LOOKUP(O9,Юноши!$AL$5:$AL$75,Юноши!$W$5:$W$75),IF(AND(D9="м",F9=12),LOOKUP(O9,Юноши!$AM$5:$AM$75,Юноши!$W$5:$W$75),IF(AND(D9="м",F9=13),LOOKUP(O9,Юноши!$AN$5:$AN$75,Юноши!$W$5:$W$75),IF(AND(D9="м",F9=14),LOOKUP(O9,Юноши!$AO$5:$AO$75,Юноши!$W$5:$W$75),IF(AND(D9="м",F9=15),LOOKUP(O9,Юноши!$AP$5:$AP$75,Юноши!$W$5:$W$75),IF(AND(D9="м",F9=16),LOOKUP(O9,Юноши!$AQ$5:$AQ$75,Юноши!$W$5:$W$75),IF(AND(D9="м",F9&gt;=17),LOOKUP(O9,Юноши!$AR$5:$AR$75,Юноши!$W$5:$W$75)))))))))))))))))))</f>
        <v>0</v>
      </c>
      <c r="Q9" s="301"/>
      <c r="R9" s="450">
        <f>IF(E9="",0,IF(Q9&lt;=0,0,IF(AND(D9="ж",F9&lt;=10),LOOKUP(Q9,Девушки!$AV$5:$AV$75,Девушки!$W$5:$W$75),IF(AND(D9="ж",F9=11),LOOKUP(Q9,Девушки!$AW$5:$AW$75,Девушки!$W$5:$W$75),IF(AND(D9="ж",F9=12),LOOKUP(Q9,Девушки!$AX$5:$AX$75,Девушки!$W$5:$W$75),IF(AND(D9="ж",F9=13),LOOKUP(Q9,Девушки!$AY$5:$AY$75,Девушки!$W$5:$W$75),IF(AND(D9="ж",F9=14),LOOKUP(Q9,Девушки!$AZ$5:$AZ$75,Девушки!$W$5:$W$75),IF(AND(D9="ж",F9=15),LOOKUP(Q9,Девушки!$BA$5:$BA$75,Девушки!$W$5:$W$75),IF(AND(D9="ж",F9=16),LOOKUP(Q9,Девушки!$BB$5:$BB$75,Девушки!$W$5:$W$75),IF(AND(D9="ж",F9&gt;=17),LOOKUP(Q9,Девушки!$BC$5:$BC$75,Девушки!$W$5:$W$75),IF(AND(D9="м",F9&lt;=10),LOOKUP(Q9,Юноши!$AV$5:$AV$75,Юноши!$W$5:$W$75),IF(AND(D9="м",F9=11),LOOKUP(Q9,Юноши!$AW$5:$AW$75,Юноши!$W$5:$W$75),IF(AND(D9="м",F9=12),LOOKUP(Q9,Юноши!$AX$5:$AX$75,Юноши!$W$5:$W$75),IF(AND(D9="м",F9=13),LOOKUP(Q9,Юноши!$AY$5:$AY$75,Юноши!$W$5:$W$75),IF(AND(D9="м",F9=14),LOOKUP(Q9,Юноши!$AZ$5:$AZ$75,Юноши!$W$5:$W$75),IF(AND(D9="м",F9=15),LOOKUP(Q9,Юноши!$BA$5:$BA$75,Юноши!$W$5:$W$75),IF(AND(D9="м",F9=16),LOOKUP(Q9,Юноши!$BB$5:$BB$75,Юноши!$W$5:$W$75),IF(AND(D9="м",F9&gt;=17),LOOKUP(Q9,Юноши!$BC$5:$BC$75,Юноши!$W$5:$W$75)))))))))))))))))))</f>
        <v>0</v>
      </c>
      <c r="S9" s="337"/>
      <c r="T9" s="305">
        <f>IF(E9="",0,IF(S9="",0,IF(S9&lt;-4,0,IF(AND(D9="ж",F9&lt;=10),LOOKUP(S9,Девушки!$BG$5:$BG$75,Девушки!$W$5:$W$75),IF(AND(D9="ж",F9=11),LOOKUP(S9,Девушки!$BH$5:$BH$75,Девушки!$W$5:$W$75),IF(AND(D9="ж",F9=12),LOOKUP(S9,Девушки!$BI$5:$BI$75,Девушки!$W$5:$W$75),IF(AND(D9="ж",F9=13),LOOKUP(S9,Девушки!$BJ$5:$BJ$75,Девушки!$W$5:$W$75),IF(AND(D9="ж",F9=14),LOOKUP(S9,Девушки!$BK$5:$BK$75,Девушки!$W$5:$W$75),IF(AND(D9="ж",F9=15),LOOKUP(S9,Девушки!$BL$5:$BL$75,Девушки!$W$5:$W$75),IF(AND(D9="ж",F9=16),LOOKUP(S9,Девушки!$BM$5:$BM$75,Девушки!$W$5:$W$75),IF(AND(D9="ж",F9&gt;=17),LOOKUP(S9,Девушки!$BN$5:$BN$75,Девушки!$W$5:$W$75),IF(AND(D9="м",F9&lt;=10),LOOKUP(S9,Юноши!$BG$5:$BG$75,Юноши!$W$5:$W$75),IF(AND(D9="м",F9=11),LOOKUP(S9,Юноши!$BH$5:$BH$75,Юноши!$W$5:$W$75),IF(AND(D9="м",F9=12),LOOKUP(S9,Юноши!$BI$5:$BI$75,Юноши!$W$5:$W$75),IF(AND(D9="м",F9=13),LOOKUP(S9,Юноши!$BJ$5:$BJ$75,Юноши!$W$5:$W$75),IF(AND(D9="м",F9=14),LOOKUP(S9,Юноши!$BK$5:$BK$75,Юноши!$W$5:$W$75),IF(AND(D9="м",F9=15),LOOKUP(S9,Юноши!$BL$5:$BL$75,Юноши!$W$5:$W$75),IF(AND(D9="м",F9=16),LOOKUP(S9,Юноши!$BM$5:$BM$75,Юноши!$W$5:$W$75),IF(AND(D9="м",F9&gt;=17),LOOKUP(S9,Юноши!$BN$5:$BN$75,Юноши!$W$5:$W$75))))))))))))))))))))</f>
        <v>0</v>
      </c>
      <c r="U9" s="341"/>
      <c r="V9" s="450">
        <f>IF(E9="",0,IF(U9&lt;=0,0,IF(AND(D9="ж",F9&lt;=10),LOOKUP(U9,Девушки!$BT$5:$BT$76,Девушки!$BO$5:$BO$76),IF(AND(D9="ж",F9=11),LOOKUP(U9,Девушки!$BT$5:$BT$76,Девушки!$BO$5:$BO$76),IF(AND(D9="ж",F9=12),LOOKUP(U9,Девушки!$BT$5:$BT$76,Девушки!$BO$5:$BO$76),IF(AND(D9="ж",F9=13),LOOKUP(U9,Девушки!$BT$5:$BT$76,Девушки!$BO$5:$BO$76),IF(AND(D9="ж",F9=14),LOOKUP(U9,Девушки!$BT$5:$BT$76,Девушки!$BO$5:$BO$76),IF(AND(D9="ж",F9=15),LOOKUP(U9,Девушки!$BT$5:$BT$76,Девушки!$BO$5:$BO$76),IF(AND(D9="ж",F9=16),LOOKUP(U9,Девушки!$BT$5:$BT$76,Девушки!$BO$5:$BO$76),IF(AND(D9="ж",F9&gt;=17),LOOKUP(U9,Девушки!$BT$5:$BT$76,Девушки!$BO$5:$BO$76),IF(AND(D9="м",F9&lt;=10),LOOKUP(U9,Юноши!$BT$5:$BT$76,Юноши!$BO$5:$BO$76),IF(AND(D9="м",F9=11),LOOKUP(U9,Юноши!$BT$5:$BT$76,Юноши!$BO$5:$BO$76),IF(AND(D9="м",F9=12),LOOKUP(U9,Юноши!$BT$5:$BT$76,Юноши!$BO$5:$BO$76),IF(AND(D9="м",F9=13),LOOKUP(U9,Юноши!$BT$5:$BT$76,Юноши!$BO$5:$BO$76),IF(AND(D9="м",F9=14),LOOKUP(U9,Юноши!$BT$5:$BT$76,Юноши!$BO$5:$BO$76),IF(AND(D9="м",F9=15),LOOKUP(U9,Юноши!$BT$5:$BT$76,Юноши!$BO$5:$BO$76),IF(AND(D9="м",F9=16),LOOKUP(U9,Юноши!$BT$5:$BT$76,Юноши!$BO$5:$BO$76),IF(AND(D9="м",F9&gt;=17),LOOKUP(U9,Юноши!$BT$5:$BT$76,Юноши!$BO$5:$BO$76)))))))))))))))))))</f>
        <v>0</v>
      </c>
      <c r="W9" s="345"/>
      <c r="X9" s="307">
        <f>IF(E9="",0,IF(W9="",0,IF(AND(D9="ж",F9&lt;=10),LOOKUP(W9,Девушки!$D$5:$D$76,Девушки!$A$5:$A$76),IF(AND(D9="ж",F9=11),LOOKUP(W9,Девушки!$E$5:$E$76,Девушки!$A$5:$A$76),IF(AND(D9="ж",F9=12),LOOKUP(W9,Девушки!$F$5:$F$76,Девушки!$A$5:$A$76),IF(AND(D9="ж",F9=13),LOOKUP(W9,Девушки!$G$5:$G$76,Девушки!$A$5:$A$76),IF(AND(D9="ж",F9=14),LOOKUP(W9,Девушки!$H$5:$H$76,Девушки!$A$5:$A$76),IF(AND(D9="ж",F9=15),LOOKUP(W9,Девушки!$I$5:$I$76,Девушки!$A$5:$A$76),IF(AND(D9="ж",F9=16),LOOKUP(W9,Девушки!$J$5:$J$76,Девушки!$A$5:$A$76),IF(AND(D9="ж",F9&gt;=17),LOOKUP(W9,Девушки!$K$5:$K$76,Девушки!$A$5:$A$76),IF(AND(D9="м",F9&lt;=10),LOOKUP(W9,Юноши!$D$5:$D$76,Юноши!$A$5:$A$76),IF(AND(D9="м",F9=11),LOOKUP(W9,Юноши!$E$5:$E$76,Юноши!$A$5:$A$76),IF(AND(D9="м",F9=12),LOOKUP(W9,Юноши!$F$5:$F$76,Юноши!$A$5:$A$76),IF(AND(D9="м",F9=13),LOOKUP(W9,Юноши!$G$5:$G$76,Юноши!$A$5:$A$76),IF(AND(D9="м",F9=14),LOOKUP(W9,Юноши!$H$5:$H$76,Юноши!$A$5:$A$76),IF(AND(D9="м",F9=15),LOOKUP(W9,Юноши!$I$5:$I$76,Юноши!$A$5:$A$76),IF(AND(D9="м",F9=16),LOOKUP(W9,Юноши!$J$5:$J$76,Юноши!$A$5:$A$76),IF(AND(D9="м",F9&gt;=17),LOOKUP(W9,Юноши!$K$5:$K$76,Юноши!$A$5:$A$76)))))))))))))))))))</f>
        <v>0</v>
      </c>
      <c r="Y9" s="451">
        <f t="shared" ref="Y9:Y72" si="1">J9+N9+P9+R9+T9+X9+V9+L9+H9</f>
        <v>0</v>
      </c>
    </row>
    <row r="10" spans="1:29" ht="24.95" customHeight="1">
      <c r="A10" s="456"/>
      <c r="B10" s="462" t="s">
        <v>461</v>
      </c>
      <c r="C10" s="459">
        <v>9</v>
      </c>
      <c r="D10" s="541" t="s">
        <v>452</v>
      </c>
      <c r="E10" s="463">
        <v>36691</v>
      </c>
      <c r="F10" s="309">
        <f t="shared" si="0"/>
        <v>15</v>
      </c>
      <c r="G10" s="422"/>
      <c r="H10" s="420">
        <f>IF(E10="",0,IF(G10&lt;=0,0,IF(AND(D10="ж",F10&lt;=10),LOOKUP(G10,Девушки!$CH$5:$CH$76,Девушки!$L$5:$L$76),IF(AND(D10="ж",F10=11),LOOKUP(G10,Девушки!$CI$5:$CI$76,Девушки!$L$5:$L$76),IF(AND(D10="ж",F10=12),LOOKUP(G10,Девушки!$CJ$5:$CJ$76,Девушки!$L$5:$L$76),IF(AND(D10="ж",F10=13),LOOKUP(G10,Девушки!$CK$5:$CK$76,Девушки!$L$5:$L$76),IF(AND(D10="ж",F10=14),LOOKUP(G10,Девушки!$CL$5:$CL$76,Девушки!$L$5:$L$76),IF(AND(D10="ж",F10=15),LOOKUP(G10,Девушки!$CM$5:$CM$76,Девушки!$L$5:$L$76),IF(AND(D10="ж",F10=16),LOOKUP(G10,Девушки!$CN$5:$CN$76,Девушки!$L$5:$L$76),IF(AND(D10="ж",F10&gt;=17),LOOKUP(G10,Девушки!$CO$5:$CO$76,Девушки!$L$5:$L$76),IF(AND(D10="м",F10&lt;=10),LOOKUP(G10,Юноши!$CH$5:$CH$76,Юноши!$L$5:$L$76),IF(AND(D10="м",F10=11),LOOKUP(G10,Юноши!$CI$5:$CI$76,Юноши!$L$5:$L$76),IF(AND(D10="м",F10=12),LOOKUP(G10,Юноши!$CJ$5:$CJ$76,Юноши!$L$5:$L$76),IF(AND(D10="м",F10=13),LOOKUP(G10,Юноши!$CK$5:$CK$76,Юноши!$L$5:$L$76),IF(AND(D10="м",F10=14),LOOKUP(G10,Юноши!$CL$5:$CL$76,Юноши!$L$5:$L$76),IF(AND(D10="м",F10=15),LOOKUP(G10,Юноши!$CM$5:$CM$76,Юноши!$L$5:$L$76),IF(AND(D10="м",F10=16),LOOKUP(G10,Юноши!$CN$5:$CN$76,Юноши!$L$5:$L$76),IF(AND(D10="м",F10&gt;=17),LOOKUP(G10,Юноши!$CO$5:$CO$76,Юноши!$L$5:$L$76)))))))))))))))))))</f>
        <v>0</v>
      </c>
      <c r="I10" s="418"/>
      <c r="J10" s="383">
        <f>IF(E10="",0,IF(I10&lt;=0,0,IF(AND(D10="ж",F10&lt;=10),LOOKUP(I10,Девушки!$O$5:$O$76,Девушки!$L$5:$L$76),IF(AND(D10="ж",F10=11),LOOKUP(I10,Девушки!$P$5:$P$76,Девушки!$L$5:$L$76),IF(AND(D10="ж",F10=12),LOOKUP(I10,Девушки!$Q$5:$Q$76,Девушки!$L$5:$L$76),IF(AND(D10="ж",F10=13),LOOKUP(I10,Девушки!$R$5:$R$76,Девушки!$L$5:$L$76),IF(AND(D10="ж",F10=14),LOOKUP(I10,Девушки!$S$5:$S$76,Девушки!$L$5:$L$76),IF(AND(D10="ж",F10=15),LOOKUP(I10,Девушки!$T$5:$T$76,Девушки!$L$5:$L$76),IF(AND(D10="ж",F10=16),LOOKUP(I10,Девушки!$U$5:$U$76,Девушки!$L$5:$L$76),IF(AND(D10="ж",F10&gt;=17),LOOKUP(I10,Девушки!$V$5:$V$76,Девушки!$L$5:$L$76),IF(AND(D10="м",F10&lt;=10),LOOKUP(I10,Юноши!$O$5:$O$76,Юноши!$L$5:$L$76),IF(AND(D10="м",F10=11),LOOKUP(I10,Юноши!$P$5:$P$76,Юноши!$L$5:$L$76),IF(AND(D10="м",F10=12),LOOKUP(I10,Юноши!$Q$5:$Q$76,Юноши!$L$5:$L$76),IF(AND(D10="м",F10=13),LOOKUP(I10,Юноши!$R$5:$R$76,Юноши!$L$5:$L$76),IF(AND(D10="м",F10=14),LOOKUP(I10,Юноши!$S$5:$S$76,Юноши!$L$5:$L$76),IF(AND(D10="м",F10=15),LOOKUP(I10,Юноши!$T$5:$T$76,Юноши!$L$5:$L$76),IF(AND(D10="м",F10=16),LOOKUP(I10,Юноши!$U$5:$U$76,Юноши!$L$5:$L$76),IF(AND(D10="м",F10&gt;=17),LOOKUP(I10,Юноши!$V$5:$V$76,Юноши!$L$5:$L$76)))))))))))))))))))</f>
        <v>0</v>
      </c>
      <c r="K10" s="424"/>
      <c r="L10" s="391">
        <f>IF(E10="",0,IF(K10&lt;=0,0,IF(AND(D10="ж",F10&lt;=16),LOOKUP(K10,Девушки!$CC$5:$CC$76,Девушки!$L$5:$L$76),IF(AND(D10="ж",F10=17),LOOKUP(K10,Девушки!$CD$5:$CD$76,Девушки!$L$5:$L$76),IF(AND(D10="м",F10&lt;=16),LOOKUP(K10,Юноши!$CC$5:$CC$76,Юноши!$L$5:$L$76),IF(AND(D10="м",F10=17),LOOKUP(K10,Юноши!$CD$5:$CD$76,Юноши!$L$5:$L$76)))))))</f>
        <v>0</v>
      </c>
      <c r="M10" s="386"/>
      <c r="N10" s="302">
        <f>IF(E10="",0,IF(M10&lt;=0,0,IF(AND(D10="ж",F10&lt;=10),LOOKUP(M10,Девушки!$Z$5:$Z$75,Девушки!$W$5:$W$75),IF(AND(D10="ж",F10=11),LOOKUP(M10,Девушки!$AA$5:$AA$75,Девушки!$W$5:$W$75),IF(AND(D10="ж",F10=12),LOOKUP(M10,Девушки!$AB$5:$AB$75,Девушки!$W$5:$W$75),IF(AND(D10="ж",F10=13),LOOKUP(M10,Девушки!$AC$5:$AC$75,Девушки!$W$5:$W$75),IF(AND(D10="ж",F10=14),LOOKUP(M10,Девушки!$AD$5:$AD$75,Девушки!$W$5:$W$75),IF(AND(D10="ж",F10=15),LOOKUP(M10,Девушки!$AE$5:$AE$75,Девушки!$W$5:$W$75),IF(AND(D10="ж",F10=16),LOOKUP(M10,Девушки!$AF$5:$AF$75,Девушки!$W$5:$W$75),IF(AND(D10="ж",F10&gt;=17),LOOKUP(M10,Девушки!$AG$5:$AG$75,Девушки!$W$5:$W$75),IF(AND(D10="м",F10&lt;=10),LOOKUP(M10,Юноши!$Z$5:$Z$75,Юноши!$W$5:$W$75),IF(AND(D10="м",F10=11),LOOKUP(M10,Юноши!$AA$5:$AA$75,Юноши!$W$5:$W$75),IF(AND(D10="м",F10=12),LOOKUP(M10,Юноши!$AB$5:$AB$75,Юноши!$W$5:$W$75),IF(AND(D10="м",F10=13),LOOKUP(M10,Юноши!$AC$5:$AC$75,Юноши!$W$5:$W$75),IF(AND(D10="м",F10=14),LOOKUP(M10,Юноши!$AD$5:$AD$75,Юноши!$W$5:$W$75),IF(AND(D10="м",F10=15),LOOKUP(M10,Юноши!$AE$5:$AE$75,Юноши!$W$5:$W$75),IF(AND(D10="м",F10=16),LOOKUP(M10,Юноши!$AF$5:$AF$75,Юноши!$W$5:$W$75),IF(AND(D10="м",F10&gt;=17),LOOKUP(M10,Юноши!$AG$5:$AG$75,Юноши!$W$5:$W$75)))))))))))))))))))</f>
        <v>0</v>
      </c>
      <c r="O10" s="389"/>
      <c r="P10" s="304">
        <f>IF(E10="",0,IF(O10&lt;=0,0,IF(AND(D10="ж",F10&lt;=10),LOOKUP(O10,Девушки!$AK$5:$AK$75,Девушки!$W$5:$W$75),IF(AND(D10="ж",F10=11),LOOKUP(O10,Девушки!$AL$5:$AL$75,Девушки!$W$5:$W$75),IF(AND(D10="ж",F10=12),LOOKUP(O10,Девушки!$AM$5:$AM$75,Девушки!$W$5:$W$75),IF(AND(D10="ж",F10=13),LOOKUP(O10,Девушки!$AN$5:$AN$75,Девушки!$W$5:$W$75),IF(AND(D10="ж",F10=14),LOOKUP(O10,Девушки!$AO$5:$AO$75,Девушки!$W$5:$W$75),IF(AND(D10="ж",F10=15),LOOKUP(O10,Девушки!$AP$5:$AP$75,Девушки!$W$5:$W$75),IF(AND(D10="ж",F10=16),LOOKUP(O10,Девушки!$AQ$5:$AQ$75,Девушки!$W$5:$W$75),IF(AND(D10="ж",F10&gt;=17),LOOKUP(O10,Девушки!$AR$5:$AR$75,Девушки!$W$5:$W$75),IF(AND(D10="м",F10&lt;=10),LOOKUP(O10,Юноши!$AK$5:$AK$75,Юноши!$W$5:$W$75),IF(AND(D10="м",F10=11),LOOKUP(O10,Юноши!$AL$5:$AL$75,Юноши!$W$5:$W$75),IF(AND(D10="м",F10=12),LOOKUP(O10,Юноши!$AM$5:$AM$75,Юноши!$W$5:$W$75),IF(AND(D10="м",F10=13),LOOKUP(O10,Юноши!$AN$5:$AN$75,Юноши!$W$5:$W$75),IF(AND(D10="м",F10=14),LOOKUP(O10,Юноши!$AO$5:$AO$75,Юноши!$W$5:$W$75),IF(AND(D10="м",F10=15),LOOKUP(O10,Юноши!$AP$5:$AP$75,Юноши!$W$5:$W$75),IF(AND(D10="м",F10=16),LOOKUP(O10,Юноши!$AQ$5:$AQ$75,Юноши!$W$5:$W$75),IF(AND(D10="м",F10&gt;=17),LOOKUP(O10,Юноши!$AR$5:$AR$75,Юноши!$W$5:$W$75)))))))))))))))))))</f>
        <v>0</v>
      </c>
      <c r="Q10" s="301"/>
      <c r="R10" s="450">
        <f>IF(E10="",0,IF(Q10&lt;=0,0,IF(AND(D10="ж",F10&lt;=10),LOOKUP(Q10,Девушки!$AV$5:$AV$75,Девушки!$W$5:$W$75),IF(AND(D10="ж",F10=11),LOOKUP(Q10,Девушки!$AW$5:$AW$75,Девушки!$W$5:$W$75),IF(AND(D10="ж",F10=12),LOOKUP(Q10,Девушки!$AX$5:$AX$75,Девушки!$W$5:$W$75),IF(AND(D10="ж",F10=13),LOOKUP(Q10,Девушки!$AY$5:$AY$75,Девушки!$W$5:$W$75),IF(AND(D10="ж",F10=14),LOOKUP(Q10,Девушки!$AZ$5:$AZ$75,Девушки!$W$5:$W$75),IF(AND(D10="ж",F10=15),LOOKUP(Q10,Девушки!$BA$5:$BA$75,Девушки!$W$5:$W$75),IF(AND(D10="ж",F10=16),LOOKUP(Q10,Девушки!$BB$5:$BB$75,Девушки!$W$5:$W$75),IF(AND(D10="ж",F10&gt;=17),LOOKUP(Q10,Девушки!$BC$5:$BC$75,Девушки!$W$5:$W$75),IF(AND(D10="м",F10&lt;=10),LOOKUP(Q10,Юноши!$AV$5:$AV$75,Юноши!$W$5:$W$75),IF(AND(D10="м",F10=11),LOOKUP(Q10,Юноши!$AW$5:$AW$75,Юноши!$W$5:$W$75),IF(AND(D10="м",F10=12),LOOKUP(Q10,Юноши!$AX$5:$AX$75,Юноши!$W$5:$W$75),IF(AND(D10="м",F10=13),LOOKUP(Q10,Юноши!$AY$5:$AY$75,Юноши!$W$5:$W$75),IF(AND(D10="м",F10=14),LOOKUP(Q10,Юноши!$AZ$5:$AZ$75,Юноши!$W$5:$W$75),IF(AND(D10="м",F10=15),LOOKUP(Q10,Юноши!$BA$5:$BA$75,Юноши!$W$5:$W$75),IF(AND(D10="м",F10=16),LOOKUP(Q10,Юноши!$BB$5:$BB$75,Юноши!$W$5:$W$75),IF(AND(D10="м",F10&gt;=17),LOOKUP(Q10,Юноши!$BC$5:$BC$75,Юноши!$W$5:$W$75)))))))))))))))))))</f>
        <v>0</v>
      </c>
      <c r="S10" s="337"/>
      <c r="T10" s="305">
        <f>IF(E10="",0,IF(S10="",0,IF(S10&lt;-4,0,IF(AND(D10="ж",F10&lt;=10),LOOKUP(S10,Девушки!$BG$5:$BG$75,Девушки!$W$5:$W$75),IF(AND(D10="ж",F10=11),LOOKUP(S10,Девушки!$BH$5:$BH$75,Девушки!$W$5:$W$75),IF(AND(D10="ж",F10=12),LOOKUP(S10,Девушки!$BI$5:$BI$75,Девушки!$W$5:$W$75),IF(AND(D10="ж",F10=13),LOOKUP(S10,Девушки!$BJ$5:$BJ$75,Девушки!$W$5:$W$75),IF(AND(D10="ж",F10=14),LOOKUP(S10,Девушки!$BK$5:$BK$75,Девушки!$W$5:$W$75),IF(AND(D10="ж",F10=15),LOOKUP(S10,Девушки!$BL$5:$BL$75,Девушки!$W$5:$W$75),IF(AND(D10="ж",F10=16),LOOKUP(S10,Девушки!$BM$5:$BM$75,Девушки!$W$5:$W$75),IF(AND(D10="ж",F10&gt;=17),LOOKUP(S10,Девушки!$BN$5:$BN$75,Девушки!$W$5:$W$75),IF(AND(D10="м",F10&lt;=10),LOOKUP(S10,Юноши!$BG$5:$BG$75,Юноши!$W$5:$W$75),IF(AND(D10="м",F10=11),LOOKUP(S10,Юноши!$BH$5:$BH$75,Юноши!$W$5:$W$75),IF(AND(D10="м",F10=12),LOOKUP(S10,Юноши!$BI$5:$BI$75,Юноши!$W$5:$W$75),IF(AND(D10="м",F10=13),LOOKUP(S10,Юноши!$BJ$5:$BJ$75,Юноши!$W$5:$W$75),IF(AND(D10="м",F10=14),LOOKUP(S10,Юноши!$BK$5:$BK$75,Юноши!$W$5:$W$75),IF(AND(D10="м",F10=15),LOOKUP(S10,Юноши!$BL$5:$BL$75,Юноши!$W$5:$W$75),IF(AND(D10="м",F10=16),LOOKUP(S10,Юноши!$BM$5:$BM$75,Юноши!$W$5:$W$75),IF(AND(D10="м",F10&gt;=17),LOOKUP(S10,Юноши!$BN$5:$BN$75,Юноши!$W$5:$W$75))))))))))))))))))))</f>
        <v>0</v>
      </c>
      <c r="U10" s="341"/>
      <c r="V10" s="450">
        <f>IF(E10="",0,IF(U10&lt;=0,0,IF(AND(D10="ж",F10&lt;=10),LOOKUP(U10,Девушки!$BT$5:$BT$76,Девушки!$BO$5:$BO$76),IF(AND(D10="ж",F10=11),LOOKUP(U10,Девушки!$BT$5:$BT$76,Девушки!$BO$5:$BO$76),IF(AND(D10="ж",F10=12),LOOKUP(U10,Девушки!$BT$5:$BT$76,Девушки!$BO$5:$BO$76),IF(AND(D10="ж",F10=13),LOOKUP(U10,Девушки!$BT$5:$BT$76,Девушки!$BO$5:$BO$76),IF(AND(D10="ж",F10=14),LOOKUP(U10,Девушки!$BT$5:$BT$76,Девушки!$BO$5:$BO$76),IF(AND(D10="ж",F10=15),LOOKUP(U10,Девушки!$BT$5:$BT$76,Девушки!$BO$5:$BO$76),IF(AND(D10="ж",F10=16),LOOKUP(U10,Девушки!$BT$5:$BT$76,Девушки!$BO$5:$BO$76),IF(AND(D10="ж",F10&gt;=17),LOOKUP(U10,Девушки!$BT$5:$BT$76,Девушки!$BO$5:$BO$76),IF(AND(D10="м",F10&lt;=10),LOOKUP(U10,Юноши!$BT$5:$BT$76,Юноши!$BO$5:$BO$76),IF(AND(D10="м",F10=11),LOOKUP(U10,Юноши!$BT$5:$BT$76,Юноши!$BO$5:$BO$76),IF(AND(D10="м",F10=12),LOOKUP(U10,Юноши!$BT$5:$BT$76,Юноши!$BO$5:$BO$76),IF(AND(D10="м",F10=13),LOOKUP(U10,Юноши!$BT$5:$BT$76,Юноши!$BO$5:$BO$76),IF(AND(D10="м",F10=14),LOOKUP(U10,Юноши!$BT$5:$BT$76,Юноши!$BO$5:$BO$76),IF(AND(D10="м",F10=15),LOOKUP(U10,Юноши!$BT$5:$BT$76,Юноши!$BO$5:$BO$76),IF(AND(D10="м",F10=16),LOOKUP(U10,Юноши!$BT$5:$BT$76,Юноши!$BO$5:$BO$76),IF(AND(D10="м",F10&gt;=17),LOOKUP(U10,Юноши!$BT$5:$BT$76,Юноши!$BO$5:$BO$76)))))))))))))))))))</f>
        <v>0</v>
      </c>
      <c r="W10" s="345"/>
      <c r="X10" s="307">
        <f>IF(E10="",0,IF(W10="",0,IF(AND(D10="ж",F10&lt;=10),LOOKUP(W10,Девушки!$D$5:$D$76,Девушки!$A$5:$A$76),IF(AND(D10="ж",F10=11),LOOKUP(W10,Девушки!$E$5:$E$76,Девушки!$A$5:$A$76),IF(AND(D10="ж",F10=12),LOOKUP(W10,Девушки!$F$5:$F$76,Девушки!$A$5:$A$76),IF(AND(D10="ж",F10=13),LOOKUP(W10,Девушки!$G$5:$G$76,Девушки!$A$5:$A$76),IF(AND(D10="ж",F10=14),LOOKUP(W10,Девушки!$H$5:$H$76,Девушки!$A$5:$A$76),IF(AND(D10="ж",F10=15),LOOKUP(W10,Девушки!$I$5:$I$76,Девушки!$A$5:$A$76),IF(AND(D10="ж",F10=16),LOOKUP(W10,Девушки!$J$5:$J$76,Девушки!$A$5:$A$76),IF(AND(D10="ж",F10&gt;=17),LOOKUP(W10,Девушки!$K$5:$K$76,Девушки!$A$5:$A$76),IF(AND(D10="м",F10&lt;=10),LOOKUP(W10,Юноши!$D$5:$D$76,Юноши!$A$5:$A$76),IF(AND(D10="м",F10=11),LOOKUP(W10,Юноши!$E$5:$E$76,Юноши!$A$5:$A$76),IF(AND(D10="м",F10=12),LOOKUP(W10,Юноши!$F$5:$F$76,Юноши!$A$5:$A$76),IF(AND(D10="м",F10=13),LOOKUP(W10,Юноши!$G$5:$G$76,Юноши!$A$5:$A$76),IF(AND(D10="м",F10=14),LOOKUP(W10,Юноши!$H$5:$H$76,Юноши!$A$5:$A$76),IF(AND(D10="м",F10=15),LOOKUP(W10,Юноши!$I$5:$I$76,Юноши!$A$5:$A$76),IF(AND(D10="м",F10=16),LOOKUP(W10,Юноши!$J$5:$J$76,Юноши!$A$5:$A$76),IF(AND(D10="м",F10&gt;=17),LOOKUP(W10,Юноши!$K$5:$K$76,Юноши!$A$5:$A$76)))))))))))))))))))</f>
        <v>0</v>
      </c>
      <c r="Y10" s="451">
        <f t="shared" si="1"/>
        <v>0</v>
      </c>
    </row>
    <row r="11" spans="1:29" ht="24.95" customHeight="1">
      <c r="A11" s="456"/>
      <c r="B11" s="462" t="s">
        <v>462</v>
      </c>
      <c r="C11" s="459">
        <v>9</v>
      </c>
      <c r="D11" s="541" t="s">
        <v>445</v>
      </c>
      <c r="E11" s="463">
        <v>36692</v>
      </c>
      <c r="F11" s="309">
        <f t="shared" si="0"/>
        <v>15</v>
      </c>
      <c r="G11" s="422"/>
      <c r="H11" s="420">
        <f>IF(E11="",0,IF(G11&lt;=0,0,IF(AND(D11="ж",F11&lt;=10),LOOKUP(G11,Девушки!$CH$5:$CH$76,Девушки!$L$5:$L$76),IF(AND(D11="ж",F11=11),LOOKUP(G11,Девушки!$CI$5:$CI$76,Девушки!$L$5:$L$76),IF(AND(D11="ж",F11=12),LOOKUP(G11,Девушки!$CJ$5:$CJ$76,Девушки!$L$5:$L$76),IF(AND(D11="ж",F11=13),LOOKUP(G11,Девушки!$CK$5:$CK$76,Девушки!$L$5:$L$76),IF(AND(D11="ж",F11=14),LOOKUP(G11,Девушки!$CL$5:$CL$76,Девушки!$L$5:$L$76),IF(AND(D11="ж",F11=15),LOOKUP(G11,Девушки!$CM$5:$CM$76,Девушки!$L$5:$L$76),IF(AND(D11="ж",F11=16),LOOKUP(G11,Девушки!$CN$5:$CN$76,Девушки!$L$5:$L$76),IF(AND(D11="ж",F11&gt;=17),LOOKUP(G11,Девушки!$CO$5:$CO$76,Девушки!$L$5:$L$76),IF(AND(D11="м",F11&lt;=10),LOOKUP(G11,Юноши!$CH$5:$CH$76,Юноши!$L$5:$L$76),IF(AND(D11="м",F11=11),LOOKUP(G11,Юноши!$CI$5:$CI$76,Юноши!$L$5:$L$76),IF(AND(D11="м",F11=12),LOOKUP(G11,Юноши!$CJ$5:$CJ$76,Юноши!$L$5:$L$76),IF(AND(D11="м",F11=13),LOOKUP(G11,Юноши!$CK$5:$CK$76,Юноши!$L$5:$L$76),IF(AND(D11="м",F11=14),LOOKUP(G11,Юноши!$CL$5:$CL$76,Юноши!$L$5:$L$76),IF(AND(D11="м",F11=15),LOOKUP(G11,Юноши!$CM$5:$CM$76,Юноши!$L$5:$L$76),IF(AND(D11="м",F11=16),LOOKUP(G11,Юноши!$CN$5:$CN$76,Юноши!$L$5:$L$76),IF(AND(D11="м",F11&gt;=17),LOOKUP(G11,Юноши!$CO$5:$CO$76,Юноши!$L$5:$L$76)))))))))))))))))))</f>
        <v>0</v>
      </c>
      <c r="I11" s="418"/>
      <c r="J11" s="383">
        <f>IF(E11="",0,IF(I11&lt;=0,0,IF(AND(D11="ж",F11&lt;=10),LOOKUP(I11,Девушки!$O$5:$O$76,Девушки!$L$5:$L$76),IF(AND(D11="ж",F11=11),LOOKUP(I11,Девушки!$P$5:$P$76,Девушки!$L$5:$L$76),IF(AND(D11="ж",F11=12),LOOKUP(I11,Девушки!$Q$5:$Q$76,Девушки!$L$5:$L$76),IF(AND(D11="ж",F11=13),LOOKUP(I11,Девушки!$R$5:$R$76,Девушки!$L$5:$L$76),IF(AND(D11="ж",F11=14),LOOKUP(I11,Девушки!$S$5:$S$76,Девушки!$L$5:$L$76),IF(AND(D11="ж",F11=15),LOOKUP(I11,Девушки!$T$5:$T$76,Девушки!$L$5:$L$76),IF(AND(D11="ж",F11=16),LOOKUP(I11,Девушки!$U$5:$U$76,Девушки!$L$5:$L$76),IF(AND(D11="ж",F11&gt;=17),LOOKUP(I11,Девушки!$V$5:$V$76,Девушки!$L$5:$L$76),IF(AND(D11="м",F11&lt;=10),LOOKUP(I11,Юноши!$O$5:$O$76,Юноши!$L$5:$L$76),IF(AND(D11="м",F11=11),LOOKUP(I11,Юноши!$P$5:$P$76,Юноши!$L$5:$L$76),IF(AND(D11="м",F11=12),LOOKUP(I11,Юноши!$Q$5:$Q$76,Юноши!$L$5:$L$76),IF(AND(D11="м",F11=13),LOOKUP(I11,Юноши!$R$5:$R$76,Юноши!$L$5:$L$76),IF(AND(D11="м",F11=14),LOOKUP(I11,Юноши!$S$5:$S$76,Юноши!$L$5:$L$76),IF(AND(D11="м",F11=15),LOOKUP(I11,Юноши!$T$5:$T$76,Юноши!$L$5:$L$76),IF(AND(D11="м",F11=16),LOOKUP(I11,Юноши!$U$5:$U$76,Юноши!$L$5:$L$76),IF(AND(D11="м",F11&gt;=17),LOOKUP(I11,Юноши!$V$5:$V$76,Юноши!$L$5:$L$76)))))))))))))))))))</f>
        <v>0</v>
      </c>
      <c r="K11" s="424"/>
      <c r="L11" s="391">
        <f>IF(E11="",0,IF(K11&lt;=0,0,IF(AND(D11="ж",F11&lt;=16),LOOKUP(K11,Девушки!$CC$5:$CC$76,Девушки!$L$5:$L$76),IF(AND(D11="ж",F11=17),LOOKUP(K11,Девушки!$CD$5:$CD$76,Девушки!$L$5:$L$76),IF(AND(D11="м",F11&lt;=16),LOOKUP(K11,Юноши!$CC$5:$CC$76,Юноши!$L$5:$L$76),IF(AND(D11="м",F11=17),LOOKUP(K11,Юноши!$CD$5:$CD$76,Юноши!$L$5:$L$76)))))))</f>
        <v>0</v>
      </c>
      <c r="M11" s="386"/>
      <c r="N11" s="302">
        <f>IF(E11="",0,IF(M11&lt;=0,0,IF(AND(D11="ж",F11&lt;=10),LOOKUP(M11,Девушки!$Z$5:$Z$75,Девушки!$W$5:$W$75),IF(AND(D11="ж",F11=11),LOOKUP(M11,Девушки!$AA$5:$AA$75,Девушки!$W$5:$W$75),IF(AND(D11="ж",F11=12),LOOKUP(M11,Девушки!$AB$5:$AB$75,Девушки!$W$5:$W$75),IF(AND(D11="ж",F11=13),LOOKUP(M11,Девушки!$AC$5:$AC$75,Девушки!$W$5:$W$75),IF(AND(D11="ж",F11=14),LOOKUP(M11,Девушки!$AD$5:$AD$75,Девушки!$W$5:$W$75),IF(AND(D11="ж",F11=15),LOOKUP(M11,Девушки!$AE$5:$AE$75,Девушки!$W$5:$W$75),IF(AND(D11="ж",F11=16),LOOKUP(M11,Девушки!$AF$5:$AF$75,Девушки!$W$5:$W$75),IF(AND(D11="ж",F11&gt;=17),LOOKUP(M11,Девушки!$AG$5:$AG$75,Девушки!$W$5:$W$75),IF(AND(D11="м",F11&lt;=10),LOOKUP(M11,Юноши!$Z$5:$Z$75,Юноши!$W$5:$W$75),IF(AND(D11="м",F11=11),LOOKUP(M11,Юноши!$AA$5:$AA$75,Юноши!$W$5:$W$75),IF(AND(D11="м",F11=12),LOOKUP(M11,Юноши!$AB$5:$AB$75,Юноши!$W$5:$W$75),IF(AND(D11="м",F11=13),LOOKUP(M11,Юноши!$AC$5:$AC$75,Юноши!$W$5:$W$75),IF(AND(D11="м",F11=14),LOOKUP(M11,Юноши!$AD$5:$AD$75,Юноши!$W$5:$W$75),IF(AND(D11="м",F11=15),LOOKUP(M11,Юноши!$AE$5:$AE$75,Юноши!$W$5:$W$75),IF(AND(D11="м",F11=16),LOOKUP(M11,Юноши!$AF$5:$AF$75,Юноши!$W$5:$W$75),IF(AND(D11="м",F11&gt;=17),LOOKUP(M11,Юноши!$AG$5:$AG$75,Юноши!$W$5:$W$75)))))))))))))))))))</f>
        <v>0</v>
      </c>
      <c r="O11" s="389"/>
      <c r="P11" s="304">
        <f>IF(E11="",0,IF(O11&lt;=0,0,IF(AND(D11="ж",F11&lt;=10),LOOKUP(O11,Девушки!$AK$5:$AK$75,Девушки!$W$5:$W$75),IF(AND(D11="ж",F11=11),LOOKUP(O11,Девушки!$AL$5:$AL$75,Девушки!$W$5:$W$75),IF(AND(D11="ж",F11=12),LOOKUP(O11,Девушки!$AM$5:$AM$75,Девушки!$W$5:$W$75),IF(AND(D11="ж",F11=13),LOOKUP(O11,Девушки!$AN$5:$AN$75,Девушки!$W$5:$W$75),IF(AND(D11="ж",F11=14),LOOKUP(O11,Девушки!$AO$5:$AO$75,Девушки!$W$5:$W$75),IF(AND(D11="ж",F11=15),LOOKUP(O11,Девушки!$AP$5:$AP$75,Девушки!$W$5:$W$75),IF(AND(D11="ж",F11=16),LOOKUP(O11,Девушки!$AQ$5:$AQ$75,Девушки!$W$5:$W$75),IF(AND(D11="ж",F11&gt;=17),LOOKUP(O11,Девушки!$AR$5:$AR$75,Девушки!$W$5:$W$75),IF(AND(D11="м",F11&lt;=10),LOOKUP(O11,Юноши!$AK$5:$AK$75,Юноши!$W$5:$W$75),IF(AND(D11="м",F11=11),LOOKUP(O11,Юноши!$AL$5:$AL$75,Юноши!$W$5:$W$75),IF(AND(D11="м",F11=12),LOOKUP(O11,Юноши!$AM$5:$AM$75,Юноши!$W$5:$W$75),IF(AND(D11="м",F11=13),LOOKUP(O11,Юноши!$AN$5:$AN$75,Юноши!$W$5:$W$75),IF(AND(D11="м",F11=14),LOOKUP(O11,Юноши!$AO$5:$AO$75,Юноши!$W$5:$W$75),IF(AND(D11="м",F11=15),LOOKUP(O11,Юноши!$AP$5:$AP$75,Юноши!$W$5:$W$75),IF(AND(D11="м",F11=16),LOOKUP(O11,Юноши!$AQ$5:$AQ$75,Юноши!$W$5:$W$75),IF(AND(D11="м",F11&gt;=17),LOOKUP(O11,Юноши!$AR$5:$AR$75,Юноши!$W$5:$W$75)))))))))))))))))))</f>
        <v>0</v>
      </c>
      <c r="Q11" s="301"/>
      <c r="R11" s="450">
        <f>IF(E11="",0,IF(Q11&lt;=0,0,IF(AND(D11="ж",F11&lt;=10),LOOKUP(Q11,Девушки!$AV$5:$AV$75,Девушки!$W$5:$W$75),IF(AND(D11="ж",F11=11),LOOKUP(Q11,Девушки!$AW$5:$AW$75,Девушки!$W$5:$W$75),IF(AND(D11="ж",F11=12),LOOKUP(Q11,Девушки!$AX$5:$AX$75,Девушки!$W$5:$W$75),IF(AND(D11="ж",F11=13),LOOKUP(Q11,Девушки!$AY$5:$AY$75,Девушки!$W$5:$W$75),IF(AND(D11="ж",F11=14),LOOKUP(Q11,Девушки!$AZ$5:$AZ$75,Девушки!$W$5:$W$75),IF(AND(D11="ж",F11=15),LOOKUP(Q11,Девушки!$BA$5:$BA$75,Девушки!$W$5:$W$75),IF(AND(D11="ж",F11=16),LOOKUP(Q11,Девушки!$BB$5:$BB$75,Девушки!$W$5:$W$75),IF(AND(D11="ж",F11&gt;=17),LOOKUP(Q11,Девушки!$BC$5:$BC$75,Девушки!$W$5:$W$75),IF(AND(D11="м",F11&lt;=10),LOOKUP(Q11,Юноши!$AV$5:$AV$75,Юноши!$W$5:$W$75),IF(AND(D11="м",F11=11),LOOKUP(Q11,Юноши!$AW$5:$AW$75,Юноши!$W$5:$W$75),IF(AND(D11="м",F11=12),LOOKUP(Q11,Юноши!$AX$5:$AX$75,Юноши!$W$5:$W$75),IF(AND(D11="м",F11=13),LOOKUP(Q11,Юноши!$AY$5:$AY$75,Юноши!$W$5:$W$75),IF(AND(D11="м",F11=14),LOOKUP(Q11,Юноши!$AZ$5:$AZ$75,Юноши!$W$5:$W$75),IF(AND(D11="м",F11=15),LOOKUP(Q11,Юноши!$BA$5:$BA$75,Юноши!$W$5:$W$75),IF(AND(D11="м",F11=16),LOOKUP(Q11,Юноши!$BB$5:$BB$75,Юноши!$W$5:$W$75),IF(AND(D11="м",F11&gt;=17),LOOKUP(Q11,Юноши!$BC$5:$BC$75,Юноши!$W$5:$W$75)))))))))))))))))))</f>
        <v>0</v>
      </c>
      <c r="S11" s="337"/>
      <c r="T11" s="305">
        <f>IF(E11="",0,IF(S11="",0,IF(S11&lt;-4,0,IF(AND(D11="ж",F11&lt;=10),LOOKUP(S11,Девушки!$BG$5:$BG$75,Девушки!$W$5:$W$75),IF(AND(D11="ж",F11=11),LOOKUP(S11,Девушки!$BH$5:$BH$75,Девушки!$W$5:$W$75),IF(AND(D11="ж",F11=12),LOOKUP(S11,Девушки!$BI$5:$BI$75,Девушки!$W$5:$W$75),IF(AND(D11="ж",F11=13),LOOKUP(S11,Девушки!$BJ$5:$BJ$75,Девушки!$W$5:$W$75),IF(AND(D11="ж",F11=14),LOOKUP(S11,Девушки!$BK$5:$BK$75,Девушки!$W$5:$W$75),IF(AND(D11="ж",F11=15),LOOKUP(S11,Девушки!$BL$5:$BL$75,Девушки!$W$5:$W$75),IF(AND(D11="ж",F11=16),LOOKUP(S11,Девушки!$BM$5:$BM$75,Девушки!$W$5:$W$75),IF(AND(D11="ж",F11&gt;=17),LOOKUP(S11,Девушки!$BN$5:$BN$75,Девушки!$W$5:$W$75),IF(AND(D11="м",F11&lt;=10),LOOKUP(S11,Юноши!$BG$5:$BG$75,Юноши!$W$5:$W$75),IF(AND(D11="м",F11=11),LOOKUP(S11,Юноши!$BH$5:$BH$75,Юноши!$W$5:$W$75),IF(AND(D11="м",F11=12),LOOKUP(S11,Юноши!$BI$5:$BI$75,Юноши!$W$5:$W$75),IF(AND(D11="м",F11=13),LOOKUP(S11,Юноши!$BJ$5:$BJ$75,Юноши!$W$5:$W$75),IF(AND(D11="м",F11=14),LOOKUP(S11,Юноши!$BK$5:$BK$75,Юноши!$W$5:$W$75),IF(AND(D11="м",F11=15),LOOKUP(S11,Юноши!$BL$5:$BL$75,Юноши!$W$5:$W$75),IF(AND(D11="м",F11=16),LOOKUP(S11,Юноши!$BM$5:$BM$75,Юноши!$W$5:$W$75),IF(AND(D11="м",F11&gt;=17),LOOKUP(S11,Юноши!$BN$5:$BN$75,Юноши!$W$5:$W$75))))))))))))))))))))</f>
        <v>0</v>
      </c>
      <c r="U11" s="341"/>
      <c r="V11" s="450">
        <f>IF(E11="",0,IF(U11&lt;=0,0,IF(AND(D11="ж",F11&lt;=10),LOOKUP(U11,Девушки!$BT$5:$BT$76,Девушки!$BO$5:$BO$76),IF(AND(D11="ж",F11=11),LOOKUP(U11,Девушки!$BT$5:$BT$76,Девушки!$BO$5:$BO$76),IF(AND(D11="ж",F11=12),LOOKUP(U11,Девушки!$BT$5:$BT$76,Девушки!$BO$5:$BO$76),IF(AND(D11="ж",F11=13),LOOKUP(U11,Девушки!$BT$5:$BT$76,Девушки!$BO$5:$BO$76),IF(AND(D11="ж",F11=14),LOOKUP(U11,Девушки!$BT$5:$BT$76,Девушки!$BO$5:$BO$76),IF(AND(D11="ж",F11=15),LOOKUP(U11,Девушки!$BT$5:$BT$76,Девушки!$BO$5:$BO$76),IF(AND(D11="ж",F11=16),LOOKUP(U11,Девушки!$BT$5:$BT$76,Девушки!$BO$5:$BO$76),IF(AND(D11="ж",F11&gt;=17),LOOKUP(U11,Девушки!$BT$5:$BT$76,Девушки!$BO$5:$BO$76),IF(AND(D11="м",F11&lt;=10),LOOKUP(U11,Юноши!$BT$5:$BT$76,Юноши!$BO$5:$BO$76),IF(AND(D11="м",F11=11),LOOKUP(U11,Юноши!$BT$5:$BT$76,Юноши!$BO$5:$BO$76),IF(AND(D11="м",F11=12),LOOKUP(U11,Юноши!$BT$5:$BT$76,Юноши!$BO$5:$BO$76),IF(AND(D11="м",F11=13),LOOKUP(U11,Юноши!$BT$5:$BT$76,Юноши!$BO$5:$BO$76),IF(AND(D11="м",F11=14),LOOKUP(U11,Юноши!$BT$5:$BT$76,Юноши!$BO$5:$BO$76),IF(AND(D11="м",F11=15),LOOKUP(U11,Юноши!$BT$5:$BT$76,Юноши!$BO$5:$BO$76),IF(AND(D11="м",F11=16),LOOKUP(U11,Юноши!$BT$5:$BT$76,Юноши!$BO$5:$BO$76),IF(AND(D11="м",F11&gt;=17),LOOKUP(U11,Юноши!$BT$5:$BT$76,Юноши!$BO$5:$BO$76)))))))))))))))))))</f>
        <v>0</v>
      </c>
      <c r="W11" s="345"/>
      <c r="X11" s="307">
        <f>IF(E11="",0,IF(W11="",0,IF(AND(D11="ж",F11&lt;=10),LOOKUP(W11,Девушки!$D$5:$D$76,Девушки!$A$5:$A$76),IF(AND(D11="ж",F11=11),LOOKUP(W11,Девушки!$E$5:$E$76,Девушки!$A$5:$A$76),IF(AND(D11="ж",F11=12),LOOKUP(W11,Девушки!$F$5:$F$76,Девушки!$A$5:$A$76),IF(AND(D11="ж",F11=13),LOOKUP(W11,Девушки!$G$5:$G$76,Девушки!$A$5:$A$76),IF(AND(D11="ж",F11=14),LOOKUP(W11,Девушки!$H$5:$H$76,Девушки!$A$5:$A$76),IF(AND(D11="ж",F11=15),LOOKUP(W11,Девушки!$I$5:$I$76,Девушки!$A$5:$A$76),IF(AND(D11="ж",F11=16),LOOKUP(W11,Девушки!$J$5:$J$76,Девушки!$A$5:$A$76),IF(AND(D11="ж",F11&gt;=17),LOOKUP(W11,Девушки!$K$5:$K$76,Девушки!$A$5:$A$76),IF(AND(D11="м",F11&lt;=10),LOOKUP(W11,Юноши!$D$5:$D$76,Юноши!$A$5:$A$76),IF(AND(D11="м",F11=11),LOOKUP(W11,Юноши!$E$5:$E$76,Юноши!$A$5:$A$76),IF(AND(D11="м",F11=12),LOOKUP(W11,Юноши!$F$5:$F$76,Юноши!$A$5:$A$76),IF(AND(D11="м",F11=13),LOOKUP(W11,Юноши!$G$5:$G$76,Юноши!$A$5:$A$76),IF(AND(D11="м",F11=14),LOOKUP(W11,Юноши!$H$5:$H$76,Юноши!$A$5:$A$76),IF(AND(D11="м",F11=15),LOOKUP(W11,Юноши!$I$5:$I$76,Юноши!$A$5:$A$76),IF(AND(D11="м",F11=16),LOOKUP(W11,Юноши!$J$5:$J$76,Юноши!$A$5:$A$76),IF(AND(D11="м",F11&gt;=17),LOOKUP(W11,Юноши!$K$5:$K$76,Юноши!$A$5:$A$76)))))))))))))))))))</f>
        <v>0</v>
      </c>
      <c r="Y11" s="451">
        <f t="shared" si="1"/>
        <v>0</v>
      </c>
    </row>
    <row r="12" spans="1:29" ht="24.95" customHeight="1">
      <c r="A12" s="456"/>
      <c r="B12" s="462"/>
      <c r="C12" s="459"/>
      <c r="D12" s="458"/>
      <c r="E12" s="463"/>
      <c r="F12" s="309" t="str">
        <f t="shared" si="0"/>
        <v>/</v>
      </c>
      <c r="G12" s="422"/>
      <c r="H12" s="420">
        <f>IF(E12="",0,IF(G12&lt;=0,0,IF(AND(D12="ж",F12&lt;=10),LOOKUP(G12,Девушки!$CH$5:$CH$76,Девушки!$L$5:$L$76),IF(AND(D12="ж",F12=11),LOOKUP(G12,Девушки!$CI$5:$CI$76,Девушки!$L$5:$L$76),IF(AND(D12="ж",F12=12),LOOKUP(G12,Девушки!$CJ$5:$CJ$76,Девушки!$L$5:$L$76),IF(AND(D12="ж",F12=13),LOOKUP(G12,Девушки!$CK$5:$CK$76,Девушки!$L$5:$L$76),IF(AND(D12="ж",F12=14),LOOKUP(G12,Девушки!$CL$5:$CL$76,Девушки!$L$5:$L$76),IF(AND(D12="ж",F12=15),LOOKUP(G12,Девушки!$CM$5:$CM$76,Девушки!$L$5:$L$76),IF(AND(D12="ж",F12=16),LOOKUP(G12,Девушки!$CN$5:$CN$76,Девушки!$L$5:$L$76),IF(AND(D12="ж",F12&gt;=17),LOOKUP(G12,Девушки!$CO$5:$CO$76,Девушки!$L$5:$L$76),IF(AND(D12="м",F12&lt;=10),LOOKUP(G12,Юноши!$CH$5:$CH$76,Юноши!$L$5:$L$76),IF(AND(D12="м",F12=11),LOOKUP(G12,Юноши!$CI$5:$CI$76,Юноши!$L$5:$L$76),IF(AND(D12="м",F12=12),LOOKUP(G12,Юноши!$CJ$5:$CJ$76,Юноши!$L$5:$L$76),IF(AND(D12="м",F12=13),LOOKUP(G12,Юноши!$CK$5:$CK$76,Юноши!$L$5:$L$76),IF(AND(D12="м",F12=14),LOOKUP(G12,Юноши!$CL$5:$CL$76,Юноши!$L$5:$L$76),IF(AND(D12="м",F12=15),LOOKUP(G12,Юноши!$CM$5:$CM$76,Юноши!$L$5:$L$76),IF(AND(D12="м",F12=16),LOOKUP(G12,Юноши!$CN$5:$CN$76,Юноши!$L$5:$L$76),IF(AND(D12="м",F12&gt;=17),LOOKUP(G12,Юноши!$CO$5:$CO$76,Юноши!$L$5:$L$76)))))))))))))))))))</f>
        <v>0</v>
      </c>
      <c r="I12" s="418"/>
      <c r="J12" s="383">
        <f>IF(E12="",0,IF(I12&lt;=0,0,IF(AND(D12="ж",F12&lt;=10),LOOKUP(I12,Девушки!$O$5:$O$76,Девушки!$L$5:$L$76),IF(AND(D12="ж",F12=11),LOOKUP(I12,Девушки!$P$5:$P$76,Девушки!$L$5:$L$76),IF(AND(D12="ж",F12=12),LOOKUP(I12,Девушки!$Q$5:$Q$76,Девушки!$L$5:$L$76),IF(AND(D12="ж",F12=13),LOOKUP(I12,Девушки!$R$5:$R$76,Девушки!$L$5:$L$76),IF(AND(D12="ж",F12=14),LOOKUP(I12,Девушки!$S$5:$S$76,Девушки!$L$5:$L$76),IF(AND(D12="ж",F12=15),LOOKUP(I12,Девушки!$T$5:$T$76,Девушки!$L$5:$L$76),IF(AND(D12="ж",F12=16),LOOKUP(I12,Девушки!$U$5:$U$76,Девушки!$L$5:$L$76),IF(AND(D12="ж",F12&gt;=17),LOOKUP(I12,Девушки!$V$5:$V$76,Девушки!$L$5:$L$76),IF(AND(D12="м",F12&lt;=10),LOOKUP(I12,Юноши!$O$5:$O$76,Юноши!$L$5:$L$76),IF(AND(D12="м",F12=11),LOOKUP(I12,Юноши!$P$5:$P$76,Юноши!$L$5:$L$76),IF(AND(D12="м",F12=12),LOOKUP(I12,Юноши!$Q$5:$Q$76,Юноши!$L$5:$L$76),IF(AND(D12="м",F12=13),LOOKUP(I12,Юноши!$R$5:$R$76,Юноши!$L$5:$L$76),IF(AND(D12="м",F12=14),LOOKUP(I12,Юноши!$S$5:$S$76,Юноши!$L$5:$L$76),IF(AND(D12="м",F12=15),LOOKUP(I12,Юноши!$T$5:$T$76,Юноши!$L$5:$L$76),IF(AND(D12="м",F12=16),LOOKUP(I12,Юноши!$U$5:$U$76,Юноши!$L$5:$L$76),IF(AND(D12="м",F12&gt;=17),LOOKUP(I12,Юноши!$V$5:$V$76,Юноши!$L$5:$L$76)))))))))))))))))))</f>
        <v>0</v>
      </c>
      <c r="K12" s="424"/>
      <c r="L12" s="391">
        <f>IF(E12="",0,IF(K12&lt;=0,0,IF(AND(D12="ж",F12&lt;=16),LOOKUP(K12,Девушки!$CC$5:$CC$76,Девушки!$L$5:$L$76),IF(AND(D12="ж",F12=17),LOOKUP(K12,Девушки!$CD$5:$CD$76,Девушки!$L$5:$L$76),IF(AND(D12="м",F12&lt;=16),LOOKUP(K12,Юноши!$CC$5:$CC$76,Юноши!$L$5:$L$76),IF(AND(D12="м",F12=17),LOOKUP(K12,Юноши!$CD$5:$CD$76,Юноши!$L$5:$L$76)))))))</f>
        <v>0</v>
      </c>
      <c r="M12" s="386"/>
      <c r="N12" s="302">
        <f>IF(E12="",0,IF(M12&lt;=0,0,IF(AND(D12="ж",F12&lt;=10),LOOKUP(M12,Девушки!$Z$5:$Z$75,Девушки!$W$5:$W$75),IF(AND(D12="ж",F12=11),LOOKUP(M12,Девушки!$AA$5:$AA$75,Девушки!$W$5:$W$75),IF(AND(D12="ж",F12=12),LOOKUP(M12,Девушки!$AB$5:$AB$75,Девушки!$W$5:$W$75),IF(AND(D12="ж",F12=13),LOOKUP(M12,Девушки!$AC$5:$AC$75,Девушки!$W$5:$W$75),IF(AND(D12="ж",F12=14),LOOKUP(M12,Девушки!$AD$5:$AD$75,Девушки!$W$5:$W$75),IF(AND(D12="ж",F12=15),LOOKUP(M12,Девушки!$AE$5:$AE$75,Девушки!$W$5:$W$75),IF(AND(D12="ж",F12=16),LOOKUP(M12,Девушки!$AF$5:$AF$75,Девушки!$W$5:$W$75),IF(AND(D12="ж",F12&gt;=17),LOOKUP(M12,Девушки!$AG$5:$AG$75,Девушки!$W$5:$W$75),IF(AND(D12="м",F12&lt;=10),LOOKUP(M12,Юноши!$Z$5:$Z$75,Юноши!$W$5:$W$75),IF(AND(D12="м",F12=11),LOOKUP(M12,Юноши!$AA$5:$AA$75,Юноши!$W$5:$W$75),IF(AND(D12="м",F12=12),LOOKUP(M12,Юноши!$AB$5:$AB$75,Юноши!$W$5:$W$75),IF(AND(D12="м",F12=13),LOOKUP(M12,Юноши!$AC$5:$AC$75,Юноши!$W$5:$W$75),IF(AND(D12="м",F12=14),LOOKUP(M12,Юноши!$AD$5:$AD$75,Юноши!$W$5:$W$75),IF(AND(D12="м",F12=15),LOOKUP(M12,Юноши!$AE$5:$AE$75,Юноши!$W$5:$W$75),IF(AND(D12="м",F12=16),LOOKUP(M12,Юноши!$AF$5:$AF$75,Юноши!$W$5:$W$75),IF(AND(D12="м",F12&gt;=17),LOOKUP(M12,Юноши!$AG$5:$AG$75,Юноши!$W$5:$W$75)))))))))))))))))))</f>
        <v>0</v>
      </c>
      <c r="O12" s="389"/>
      <c r="P12" s="304">
        <f>IF(E12="",0,IF(O12&lt;=0,0,IF(AND(D12="ж",F12&lt;=10),LOOKUP(O12,Девушки!$AK$5:$AK$75,Девушки!$W$5:$W$75),IF(AND(D12="ж",F12=11),LOOKUP(O12,Девушки!$AL$5:$AL$75,Девушки!$W$5:$W$75),IF(AND(D12="ж",F12=12),LOOKUP(O12,Девушки!$AM$5:$AM$75,Девушки!$W$5:$W$75),IF(AND(D12="ж",F12=13),LOOKUP(O12,Девушки!$AN$5:$AN$75,Девушки!$W$5:$W$75),IF(AND(D12="ж",F12=14),LOOKUP(O12,Девушки!$AO$5:$AO$75,Девушки!$W$5:$W$75),IF(AND(D12="ж",F12=15),LOOKUP(O12,Девушки!$AP$5:$AP$75,Девушки!$W$5:$W$75),IF(AND(D12="ж",F12=16),LOOKUP(O12,Девушки!$AQ$5:$AQ$75,Девушки!$W$5:$W$75),IF(AND(D12="ж",F12&gt;=17),LOOKUP(O12,Девушки!$AR$5:$AR$75,Девушки!$W$5:$W$75),IF(AND(D12="м",F12&lt;=10),LOOKUP(O12,Юноши!$AK$5:$AK$75,Юноши!$W$5:$W$75),IF(AND(D12="м",F12=11),LOOKUP(O12,Юноши!$AL$5:$AL$75,Юноши!$W$5:$W$75),IF(AND(D12="м",F12=12),LOOKUP(O12,Юноши!$AM$5:$AM$75,Юноши!$W$5:$W$75),IF(AND(D12="м",F12=13),LOOKUP(O12,Юноши!$AN$5:$AN$75,Юноши!$W$5:$W$75),IF(AND(D12="м",F12=14),LOOKUP(O12,Юноши!$AO$5:$AO$75,Юноши!$W$5:$W$75),IF(AND(D12="м",F12=15),LOOKUP(O12,Юноши!$AP$5:$AP$75,Юноши!$W$5:$W$75),IF(AND(D12="м",F12=16),LOOKUP(O12,Юноши!$AQ$5:$AQ$75,Юноши!$W$5:$W$75),IF(AND(D12="м",F12&gt;=17),LOOKUP(O12,Юноши!$AR$5:$AR$75,Юноши!$W$5:$W$75)))))))))))))))))))</f>
        <v>0</v>
      </c>
      <c r="Q12" s="301"/>
      <c r="R12" s="450">
        <f>IF(E12="",0,IF(Q12&lt;=0,0,IF(AND(D12="ж",F12&lt;=10),LOOKUP(Q12,Девушки!$AV$5:$AV$75,Девушки!$W$5:$W$75),IF(AND(D12="ж",F12=11),LOOKUP(Q12,Девушки!$AW$5:$AW$75,Девушки!$W$5:$W$75),IF(AND(D12="ж",F12=12),LOOKUP(Q12,Девушки!$AX$5:$AX$75,Девушки!$W$5:$W$75),IF(AND(D12="ж",F12=13),LOOKUP(Q12,Девушки!$AY$5:$AY$75,Девушки!$W$5:$W$75),IF(AND(D12="ж",F12=14),LOOKUP(Q12,Девушки!$AZ$5:$AZ$75,Девушки!$W$5:$W$75),IF(AND(D12="ж",F12=15),LOOKUP(Q12,Девушки!$BA$5:$BA$75,Девушки!$W$5:$W$75),IF(AND(D12="ж",F12=16),LOOKUP(Q12,Девушки!$BB$5:$BB$75,Девушки!$W$5:$W$75),IF(AND(D12="ж",F12&gt;=17),LOOKUP(Q12,Девушки!$BC$5:$BC$75,Девушки!$W$5:$W$75),IF(AND(D12="м",F12&lt;=10),LOOKUP(Q12,Юноши!$AV$5:$AV$75,Юноши!$W$5:$W$75),IF(AND(D12="м",F12=11),LOOKUP(Q12,Юноши!$AW$5:$AW$75,Юноши!$W$5:$W$75),IF(AND(D12="м",F12=12),LOOKUP(Q12,Юноши!$AX$5:$AX$75,Юноши!$W$5:$W$75),IF(AND(D12="м",F12=13),LOOKUP(Q12,Юноши!$AY$5:$AY$75,Юноши!$W$5:$W$75),IF(AND(D12="м",F12=14),LOOKUP(Q12,Юноши!$AZ$5:$AZ$75,Юноши!$W$5:$W$75),IF(AND(D12="м",F12=15),LOOKUP(Q12,Юноши!$BA$5:$BA$75,Юноши!$W$5:$W$75),IF(AND(D12="м",F12=16),LOOKUP(Q12,Юноши!$BB$5:$BB$75,Юноши!$W$5:$W$75),IF(AND(D12="м",F12&gt;=17),LOOKUP(Q12,Юноши!$BC$5:$BC$75,Юноши!$W$5:$W$75)))))))))))))))))))</f>
        <v>0</v>
      </c>
      <c r="S12" s="338"/>
      <c r="T12" s="305">
        <f>IF(E12="",0,IF(S12="",0,IF(S12&lt;-4,0,IF(AND(D12="ж",F12&lt;=10),LOOKUP(S12,Девушки!$BG$5:$BG$75,Девушки!$W$5:$W$75),IF(AND(D12="ж",F12=11),LOOKUP(S12,Девушки!$BH$5:$BH$75,Девушки!$W$5:$W$75),IF(AND(D12="ж",F12=12),LOOKUP(S12,Девушки!$BI$5:$BI$75,Девушки!$W$5:$W$75),IF(AND(D12="ж",F12=13),LOOKUP(S12,Девушки!$BJ$5:$BJ$75,Девушки!$W$5:$W$75),IF(AND(D12="ж",F12=14),LOOKUP(S12,Девушки!$BK$5:$BK$75,Девушки!$W$5:$W$75),IF(AND(D12="ж",F12=15),LOOKUP(S12,Девушки!$BL$5:$BL$75,Девушки!$W$5:$W$75),IF(AND(D12="ж",F12=16),LOOKUP(S12,Девушки!$BM$5:$BM$75,Девушки!$W$5:$W$75),IF(AND(D12="ж",F12&gt;=17),LOOKUP(S12,Девушки!$BN$5:$BN$75,Девушки!$W$5:$W$75),IF(AND(D12="м",F12&lt;=10),LOOKUP(S12,Юноши!$BG$5:$BG$75,Юноши!$W$5:$W$75),IF(AND(D12="м",F12=11),LOOKUP(S12,Юноши!$BH$5:$BH$75,Юноши!$W$5:$W$75),IF(AND(D12="м",F12=12),LOOKUP(S12,Юноши!$BI$5:$BI$75,Юноши!$W$5:$W$75),IF(AND(D12="м",F12=13),LOOKUP(S12,Юноши!$BJ$5:$BJ$75,Юноши!$W$5:$W$75),IF(AND(D12="м",F12=14),LOOKUP(S12,Юноши!$BK$5:$BK$75,Юноши!$W$5:$W$75),IF(AND(D12="м",F12=15),LOOKUP(S12,Юноши!$BL$5:$BL$75,Юноши!$W$5:$W$75),IF(AND(D12="м",F12=16),LOOKUP(S12,Юноши!$BM$5:$BM$75,Юноши!$W$5:$W$75),IF(AND(D12="м",F12&gt;=17),LOOKUP(S12,Юноши!$BN$5:$BN$75,Юноши!$W$5:$W$75))))))))))))))))))))</f>
        <v>0</v>
      </c>
      <c r="U12" s="341"/>
      <c r="V12" s="450">
        <f>IF(E12="",0,IF(U12&lt;=0,0,IF(AND(D12="ж",F12&lt;=10),LOOKUP(U12,Девушки!$BT$5:$BT$76,Девушки!$BO$5:$BO$76),IF(AND(D12="ж",F12=11),LOOKUP(U12,Девушки!$BT$5:$BT$76,Девушки!$BO$5:$BO$76),IF(AND(D12="ж",F12=12),LOOKUP(U12,Девушки!$BT$5:$BT$76,Девушки!$BO$5:$BO$76),IF(AND(D12="ж",F12=13),LOOKUP(U12,Девушки!$BT$5:$BT$76,Девушки!$BO$5:$BO$76),IF(AND(D12="ж",F12=14),LOOKUP(U12,Девушки!$BT$5:$BT$76,Девушки!$BO$5:$BO$76),IF(AND(D12="ж",F12=15),LOOKUP(U12,Девушки!$BT$5:$BT$76,Девушки!$BO$5:$BO$76),IF(AND(D12="ж",F12=16),LOOKUP(U12,Девушки!$BT$5:$BT$76,Девушки!$BO$5:$BO$76),IF(AND(D12="ж",F12&gt;=17),LOOKUP(U12,Девушки!$BT$5:$BT$76,Девушки!$BO$5:$BO$76),IF(AND(D12="м",F12&lt;=10),LOOKUP(U12,Юноши!$BT$5:$BT$76,Юноши!$BO$5:$BO$76),IF(AND(D12="м",F12=11),LOOKUP(U12,Юноши!$BT$5:$BT$76,Юноши!$BO$5:$BO$76),IF(AND(D12="м",F12=12),LOOKUP(U12,Юноши!$BT$5:$BT$76,Юноши!$BO$5:$BO$76),IF(AND(D12="м",F12=13),LOOKUP(U12,Юноши!$BT$5:$BT$76,Юноши!$BO$5:$BO$76),IF(AND(D12="м",F12=14),LOOKUP(U12,Юноши!$BT$5:$BT$76,Юноши!$BO$5:$BO$76),IF(AND(D12="м",F12=15),LOOKUP(U12,Юноши!$BT$5:$BT$76,Юноши!$BO$5:$BO$76),IF(AND(D12="м",F12=16),LOOKUP(U12,Юноши!$BT$5:$BT$76,Юноши!$BO$5:$BO$76),IF(AND(D12="м",F12&gt;=17),LOOKUP(U12,Юноши!$BT$5:$BT$76,Юноши!$BO$5:$BO$76)))))))))))))))))))</f>
        <v>0</v>
      </c>
      <c r="W12" s="345"/>
      <c r="X12" s="307">
        <f>IF(E12="",0,IF(W12="",0,IF(AND(D12="ж",F12&lt;=10),LOOKUP(W12,Девушки!$D$5:$D$76,Девушки!$A$5:$A$76),IF(AND(D12="ж",F12=11),LOOKUP(W12,Девушки!$E$5:$E$76,Девушки!$A$5:$A$76),IF(AND(D12="ж",F12=12),LOOKUP(W12,Девушки!$F$5:$F$76,Девушки!$A$5:$A$76),IF(AND(D12="ж",F12=13),LOOKUP(W12,Девушки!$G$5:$G$76,Девушки!$A$5:$A$76),IF(AND(D12="ж",F12=14),LOOKUP(W12,Девушки!$H$5:$H$76,Девушки!$A$5:$A$76),IF(AND(D12="ж",F12=15),LOOKUP(W12,Девушки!$I$5:$I$76,Девушки!$A$5:$A$76),IF(AND(D12="ж",F12=16),LOOKUP(W12,Девушки!$J$5:$J$76,Девушки!$A$5:$A$76),IF(AND(D12="ж",F12&gt;=17),LOOKUP(W12,Девушки!$K$5:$K$76,Девушки!$A$5:$A$76),IF(AND(D12="м",F12&lt;=10),LOOKUP(W12,Юноши!$D$5:$D$76,Юноши!$A$5:$A$76),IF(AND(D12="м",F12=11),LOOKUP(W12,Юноши!$E$5:$E$76,Юноши!$A$5:$A$76),IF(AND(D12="м",F12=12),LOOKUP(W12,Юноши!$F$5:$F$76,Юноши!$A$5:$A$76),IF(AND(D12="м",F12=13),LOOKUP(W12,Юноши!$G$5:$G$76,Юноши!$A$5:$A$76),IF(AND(D12="м",F12=14),LOOKUP(W12,Юноши!$H$5:$H$76,Юноши!$A$5:$A$76),IF(AND(D12="м",F12=15),LOOKUP(W12,Юноши!$I$5:$I$76,Юноши!$A$5:$A$76),IF(AND(D12="м",F12=16),LOOKUP(W12,Юноши!$J$5:$J$76,Юноши!$A$5:$A$76),IF(AND(D12="м",F12&gt;=17),LOOKUP(W12,Юноши!$K$5:$K$76,Юноши!$A$5:$A$76)))))))))))))))))))</f>
        <v>0</v>
      </c>
      <c r="Y12" s="451">
        <f t="shared" si="1"/>
        <v>0</v>
      </c>
    </row>
    <row r="13" spans="1:29" ht="24.95" customHeight="1">
      <c r="A13" s="456"/>
      <c r="B13" s="462"/>
      <c r="C13" s="459"/>
      <c r="D13" s="458"/>
      <c r="E13" s="463"/>
      <c r="F13" s="309" t="str">
        <f t="shared" si="0"/>
        <v>/</v>
      </c>
      <c r="G13" s="422"/>
      <c r="H13" s="420">
        <f>IF(E13="",0,IF(G13&lt;=0,0,IF(AND(D13="ж",F13&lt;=10),LOOKUP(G13,Девушки!$CH$5:$CH$76,Девушки!$L$5:$L$76),IF(AND(D13="ж",F13=11),LOOKUP(G13,Девушки!$CI$5:$CI$76,Девушки!$L$5:$L$76),IF(AND(D13="ж",F13=12),LOOKUP(G13,Девушки!$CJ$5:$CJ$76,Девушки!$L$5:$L$76),IF(AND(D13="ж",F13=13),LOOKUP(G13,Девушки!$CK$5:$CK$76,Девушки!$L$5:$L$76),IF(AND(D13="ж",F13=14),LOOKUP(G13,Девушки!$CL$5:$CL$76,Девушки!$L$5:$L$76),IF(AND(D13="ж",F13=15),LOOKUP(G13,Девушки!$CM$5:$CM$76,Девушки!$L$5:$L$76),IF(AND(D13="ж",F13=16),LOOKUP(G13,Девушки!$CN$5:$CN$76,Девушки!$L$5:$L$76),IF(AND(D13="ж",F13&gt;=17),LOOKUP(G13,Девушки!$CO$5:$CO$76,Девушки!$L$5:$L$76),IF(AND(D13="м",F13&lt;=10),LOOKUP(G13,Юноши!$CH$5:$CH$76,Юноши!$L$5:$L$76),IF(AND(D13="м",F13=11),LOOKUP(G13,Юноши!$CI$5:$CI$76,Юноши!$L$5:$L$76),IF(AND(D13="м",F13=12),LOOKUP(G13,Юноши!$CJ$5:$CJ$76,Юноши!$L$5:$L$76),IF(AND(D13="м",F13=13),LOOKUP(G13,Юноши!$CK$5:$CK$76,Юноши!$L$5:$L$76),IF(AND(D13="м",F13=14),LOOKUP(G13,Юноши!$CL$5:$CL$76,Юноши!$L$5:$L$76),IF(AND(D13="м",F13=15),LOOKUP(G13,Юноши!$CM$5:$CM$76,Юноши!$L$5:$L$76),IF(AND(D13="м",F13=16),LOOKUP(G13,Юноши!$CN$5:$CN$76,Юноши!$L$5:$L$76),IF(AND(D13="м",F13&gt;=17),LOOKUP(G13,Юноши!$CO$5:$CO$76,Юноши!$L$5:$L$76)))))))))))))))))))</f>
        <v>0</v>
      </c>
      <c r="I13" s="418"/>
      <c r="J13" s="383">
        <f>IF(E13="",0,IF(I13&lt;=0,0,IF(AND(D13="ж",F13&lt;=10),LOOKUP(I13,Девушки!$O$5:$O$76,Девушки!$L$5:$L$76),IF(AND(D13="ж",F13=11),LOOKUP(I13,Девушки!$P$5:$P$76,Девушки!$L$5:$L$76),IF(AND(D13="ж",F13=12),LOOKUP(I13,Девушки!$Q$5:$Q$76,Девушки!$L$5:$L$76),IF(AND(D13="ж",F13=13),LOOKUP(I13,Девушки!$R$5:$R$76,Девушки!$L$5:$L$76),IF(AND(D13="ж",F13=14),LOOKUP(I13,Девушки!$S$5:$S$76,Девушки!$L$5:$L$76),IF(AND(D13="ж",F13=15),LOOKUP(I13,Девушки!$T$5:$T$76,Девушки!$L$5:$L$76),IF(AND(D13="ж",F13=16),LOOKUP(I13,Девушки!$U$5:$U$76,Девушки!$L$5:$L$76),IF(AND(D13="ж",F13&gt;=17),LOOKUP(I13,Девушки!$V$5:$V$76,Девушки!$L$5:$L$76),IF(AND(D13="м",F13&lt;=10),LOOKUP(I13,Юноши!$O$5:$O$76,Юноши!$L$5:$L$76),IF(AND(D13="м",F13=11),LOOKUP(I13,Юноши!$P$5:$P$76,Юноши!$L$5:$L$76),IF(AND(D13="м",F13=12),LOOKUP(I13,Юноши!$Q$5:$Q$76,Юноши!$L$5:$L$76),IF(AND(D13="м",F13=13),LOOKUP(I13,Юноши!$R$5:$R$76,Юноши!$L$5:$L$76),IF(AND(D13="м",F13=14),LOOKUP(I13,Юноши!$S$5:$S$76,Юноши!$L$5:$L$76),IF(AND(D13="м",F13=15),LOOKUP(I13,Юноши!$T$5:$T$76,Юноши!$L$5:$L$76),IF(AND(D13="м",F13=16),LOOKUP(I13,Юноши!$U$5:$U$76,Юноши!$L$5:$L$76),IF(AND(D13="м",F13&gt;=17),LOOKUP(I13,Юноши!$V$5:$V$76,Юноши!$L$5:$L$76)))))))))))))))))))</f>
        <v>0</v>
      </c>
      <c r="K13" s="424"/>
      <c r="L13" s="391">
        <f>IF(E13="",0,IF(K13&lt;=0,0,IF(AND(D13="ж",F13&lt;=16),LOOKUP(K13,Девушки!$CC$5:$CC$76,Девушки!$L$5:$L$76),IF(AND(D13="ж",F13=17),LOOKUP(K13,Девушки!$CD$5:$CD$76,Девушки!$L$5:$L$76),IF(AND(D13="м",F13&lt;=16),LOOKUP(K13,Юноши!$CC$5:$CC$76,Юноши!$L$5:$L$76),IF(AND(D13="м",F13=17),LOOKUP(K13,Юноши!$CD$5:$CD$76,Юноши!$L$5:$L$76)))))))</f>
        <v>0</v>
      </c>
      <c r="M13" s="386"/>
      <c r="N13" s="302">
        <f>IF(E13="",0,IF(M13&lt;=0,0,IF(AND(D13="ж",F13&lt;=10),LOOKUP(M13,Девушки!$Z$5:$Z$75,Девушки!$W$5:$W$75),IF(AND(D13="ж",F13=11),LOOKUP(M13,Девушки!$AA$5:$AA$75,Девушки!$W$5:$W$75),IF(AND(D13="ж",F13=12),LOOKUP(M13,Девушки!$AB$5:$AB$75,Девушки!$W$5:$W$75),IF(AND(D13="ж",F13=13),LOOKUP(M13,Девушки!$AC$5:$AC$75,Девушки!$W$5:$W$75),IF(AND(D13="ж",F13=14),LOOKUP(M13,Девушки!$AD$5:$AD$75,Девушки!$W$5:$W$75),IF(AND(D13="ж",F13=15),LOOKUP(M13,Девушки!$AE$5:$AE$75,Девушки!$W$5:$W$75),IF(AND(D13="ж",F13=16),LOOKUP(M13,Девушки!$AF$5:$AF$75,Девушки!$W$5:$W$75),IF(AND(D13="ж",F13&gt;=17),LOOKUP(M13,Девушки!$AG$5:$AG$75,Девушки!$W$5:$W$75),IF(AND(D13="м",F13&lt;=10),LOOKUP(M13,Юноши!$Z$5:$Z$75,Юноши!$W$5:$W$75),IF(AND(D13="м",F13=11),LOOKUP(M13,Юноши!$AA$5:$AA$75,Юноши!$W$5:$W$75),IF(AND(D13="м",F13=12),LOOKUP(M13,Юноши!$AB$5:$AB$75,Юноши!$W$5:$W$75),IF(AND(D13="м",F13=13),LOOKUP(M13,Юноши!$AC$5:$AC$75,Юноши!$W$5:$W$75),IF(AND(D13="м",F13=14),LOOKUP(M13,Юноши!$AD$5:$AD$75,Юноши!$W$5:$W$75),IF(AND(D13="м",F13=15),LOOKUP(M13,Юноши!$AE$5:$AE$75,Юноши!$W$5:$W$75),IF(AND(D13="м",F13=16),LOOKUP(M13,Юноши!$AF$5:$AF$75,Юноши!$W$5:$W$75),IF(AND(D13="м",F13&gt;=17),LOOKUP(M13,Юноши!$AG$5:$AG$75,Юноши!$W$5:$W$75)))))))))))))))))))</f>
        <v>0</v>
      </c>
      <c r="O13" s="389"/>
      <c r="P13" s="304">
        <f>IF(E13="",0,IF(O13&lt;=0,0,IF(AND(D13="ж",F13&lt;=10),LOOKUP(O13,Девушки!$AK$5:$AK$75,Девушки!$W$5:$W$75),IF(AND(D13="ж",F13=11),LOOKUP(O13,Девушки!$AL$5:$AL$75,Девушки!$W$5:$W$75),IF(AND(D13="ж",F13=12),LOOKUP(O13,Девушки!$AM$5:$AM$75,Девушки!$W$5:$W$75),IF(AND(D13="ж",F13=13),LOOKUP(O13,Девушки!$AN$5:$AN$75,Девушки!$W$5:$W$75),IF(AND(D13="ж",F13=14),LOOKUP(O13,Девушки!$AO$5:$AO$75,Девушки!$W$5:$W$75),IF(AND(D13="ж",F13=15),LOOKUP(O13,Девушки!$AP$5:$AP$75,Девушки!$W$5:$W$75),IF(AND(D13="ж",F13=16),LOOKUP(O13,Девушки!$AQ$5:$AQ$75,Девушки!$W$5:$W$75),IF(AND(D13="ж",F13&gt;=17),LOOKUP(O13,Девушки!$AR$5:$AR$75,Девушки!$W$5:$W$75),IF(AND(D13="м",F13&lt;=10),LOOKUP(O13,Юноши!$AK$5:$AK$75,Юноши!$W$5:$W$75),IF(AND(D13="м",F13=11),LOOKUP(O13,Юноши!$AL$5:$AL$75,Юноши!$W$5:$W$75),IF(AND(D13="м",F13=12),LOOKUP(O13,Юноши!$AM$5:$AM$75,Юноши!$W$5:$W$75),IF(AND(D13="м",F13=13),LOOKUP(O13,Юноши!$AN$5:$AN$75,Юноши!$W$5:$W$75),IF(AND(D13="м",F13=14),LOOKUP(O13,Юноши!$AO$5:$AO$75,Юноши!$W$5:$W$75),IF(AND(D13="м",F13=15),LOOKUP(O13,Юноши!$AP$5:$AP$75,Юноши!$W$5:$W$75),IF(AND(D13="м",F13=16),LOOKUP(O13,Юноши!$AQ$5:$AQ$75,Юноши!$W$5:$W$75),IF(AND(D13="м",F13&gt;=17),LOOKUP(O13,Юноши!$AR$5:$AR$75,Юноши!$W$5:$W$75)))))))))))))))))))</f>
        <v>0</v>
      </c>
      <c r="Q13" s="303"/>
      <c r="R13" s="450">
        <f>IF(E13="",0,IF(Q13&lt;=0,0,IF(AND(D13="ж",F13&lt;=10),LOOKUP(Q13,Девушки!$AV$5:$AV$75,Девушки!$W$5:$W$75),IF(AND(D13="ж",F13=11),LOOKUP(Q13,Девушки!$AW$5:$AW$75,Девушки!$W$5:$W$75),IF(AND(D13="ж",F13=12),LOOKUP(Q13,Девушки!$AX$5:$AX$75,Девушки!$W$5:$W$75),IF(AND(D13="ж",F13=13),LOOKUP(Q13,Девушки!$AY$5:$AY$75,Девушки!$W$5:$W$75),IF(AND(D13="ж",F13=14),LOOKUP(Q13,Девушки!$AZ$5:$AZ$75,Девушки!$W$5:$W$75),IF(AND(D13="ж",F13=15),LOOKUP(Q13,Девушки!$BA$5:$BA$75,Девушки!$W$5:$W$75),IF(AND(D13="ж",F13=16),LOOKUP(Q13,Девушки!$BB$5:$BB$75,Девушки!$W$5:$W$75),IF(AND(D13="ж",F13&gt;=17),LOOKUP(Q13,Девушки!$BC$5:$BC$75,Девушки!$W$5:$W$75),IF(AND(D13="м",F13&lt;=10),LOOKUP(Q13,Юноши!$AV$5:$AV$75,Юноши!$W$5:$W$75),IF(AND(D13="м",F13=11),LOOKUP(Q13,Юноши!$AW$5:$AW$75,Юноши!$W$5:$W$75),IF(AND(D13="м",F13=12),LOOKUP(Q13,Юноши!$AX$5:$AX$75,Юноши!$W$5:$W$75),IF(AND(D13="м",F13=13),LOOKUP(Q13,Юноши!$AY$5:$AY$75,Юноши!$W$5:$W$75),IF(AND(D13="м",F13=14),LOOKUP(Q13,Юноши!$AZ$5:$AZ$75,Юноши!$W$5:$W$75),IF(AND(D13="м",F13=15),LOOKUP(Q13,Юноши!$BA$5:$BA$75,Юноши!$W$5:$W$75),IF(AND(D13="м",F13=16),LOOKUP(Q13,Юноши!$BB$5:$BB$75,Юноши!$W$5:$W$75),IF(AND(D13="м",F13&gt;=17),LOOKUP(Q13,Юноши!$BC$5:$BC$75,Юноши!$W$5:$W$75)))))))))))))))))))</f>
        <v>0</v>
      </c>
      <c r="S13" s="338"/>
      <c r="T13" s="305">
        <f>IF(E13="",0,IF(S13="",0,IF(S13&lt;-4,0,IF(AND(D13="ж",F13&lt;=10),LOOKUP(S13,Девушки!$BG$5:$BG$75,Девушки!$W$5:$W$75),IF(AND(D13="ж",F13=11),LOOKUP(S13,Девушки!$BH$5:$BH$75,Девушки!$W$5:$W$75),IF(AND(D13="ж",F13=12),LOOKUP(S13,Девушки!$BI$5:$BI$75,Девушки!$W$5:$W$75),IF(AND(D13="ж",F13=13),LOOKUP(S13,Девушки!$BJ$5:$BJ$75,Девушки!$W$5:$W$75),IF(AND(D13="ж",F13=14),LOOKUP(S13,Девушки!$BK$5:$BK$75,Девушки!$W$5:$W$75),IF(AND(D13="ж",F13=15),LOOKUP(S13,Девушки!$BL$5:$BL$75,Девушки!$W$5:$W$75),IF(AND(D13="ж",F13=16),LOOKUP(S13,Девушки!$BM$5:$BM$75,Девушки!$W$5:$W$75),IF(AND(D13="ж",F13&gt;=17),LOOKUP(S13,Девушки!$BN$5:$BN$75,Девушки!$W$5:$W$75),IF(AND(D13="м",F13&lt;=10),LOOKUP(S13,Юноши!$BG$5:$BG$75,Юноши!$W$5:$W$75),IF(AND(D13="м",F13=11),LOOKUP(S13,Юноши!$BH$5:$BH$75,Юноши!$W$5:$W$75),IF(AND(D13="м",F13=12),LOOKUP(S13,Юноши!$BI$5:$BI$75,Юноши!$W$5:$W$75),IF(AND(D13="м",F13=13),LOOKUP(S13,Юноши!$BJ$5:$BJ$75,Юноши!$W$5:$W$75),IF(AND(D13="м",F13=14),LOOKUP(S13,Юноши!$BK$5:$BK$75,Юноши!$W$5:$W$75),IF(AND(D13="м",F13=15),LOOKUP(S13,Юноши!$BL$5:$BL$75,Юноши!$W$5:$W$75),IF(AND(D13="м",F13=16),LOOKUP(S13,Юноши!$BM$5:$BM$75,Юноши!$W$5:$W$75),IF(AND(D13="м",F13&gt;=17),LOOKUP(S13,Юноши!$BN$5:$BN$75,Юноши!$W$5:$W$75))))))))))))))))))))</f>
        <v>0</v>
      </c>
      <c r="U13" s="341"/>
      <c r="V13" s="450">
        <f>IF(E13="",0,IF(U13&lt;=0,0,IF(AND(D13="ж",F13&lt;=10),LOOKUP(U13,Девушки!$BT$5:$BT$76,Девушки!$BO$5:$BO$76),IF(AND(D13="ж",F13=11),LOOKUP(U13,Девушки!$BT$5:$BT$76,Девушки!$BO$5:$BO$76),IF(AND(D13="ж",F13=12),LOOKUP(U13,Девушки!$BT$5:$BT$76,Девушки!$BO$5:$BO$76),IF(AND(D13="ж",F13=13),LOOKUP(U13,Девушки!$BT$5:$BT$76,Девушки!$BO$5:$BO$76),IF(AND(D13="ж",F13=14),LOOKUP(U13,Девушки!$BT$5:$BT$76,Девушки!$BO$5:$BO$76),IF(AND(D13="ж",F13=15),LOOKUP(U13,Девушки!$BT$5:$BT$76,Девушки!$BO$5:$BO$76),IF(AND(D13="ж",F13=16),LOOKUP(U13,Девушки!$BT$5:$BT$76,Девушки!$BO$5:$BO$76),IF(AND(D13="ж",F13&gt;=17),LOOKUP(U13,Девушки!$BT$5:$BT$76,Девушки!$BO$5:$BO$76),IF(AND(D13="м",F13&lt;=10),LOOKUP(U13,Юноши!$BT$5:$BT$76,Юноши!$BO$5:$BO$76),IF(AND(D13="м",F13=11),LOOKUP(U13,Юноши!$BT$5:$BT$76,Юноши!$BO$5:$BO$76),IF(AND(D13="м",F13=12),LOOKUP(U13,Юноши!$BT$5:$BT$76,Юноши!$BO$5:$BO$76),IF(AND(D13="м",F13=13),LOOKUP(U13,Юноши!$BT$5:$BT$76,Юноши!$BO$5:$BO$76),IF(AND(D13="м",F13=14),LOOKUP(U13,Юноши!$BT$5:$BT$76,Юноши!$BO$5:$BO$76),IF(AND(D13="м",F13=15),LOOKUP(U13,Юноши!$BT$5:$BT$76,Юноши!$BO$5:$BO$76),IF(AND(D13="м",F13=16),LOOKUP(U13,Юноши!$BT$5:$BT$76,Юноши!$BO$5:$BO$76),IF(AND(D13="м",F13&gt;=17),LOOKUP(U13,Юноши!$BT$5:$BT$76,Юноши!$BO$5:$BO$76)))))))))))))))))))</f>
        <v>0</v>
      </c>
      <c r="W13" s="346"/>
      <c r="X13" s="307">
        <f>IF(E13="",0,IF(W13="",0,IF(AND(D13="ж",F13&lt;=10),LOOKUP(W13,Девушки!$D$5:$D$76,Девушки!$A$5:$A$76),IF(AND(D13="ж",F13=11),LOOKUP(W13,Девушки!$E$5:$E$76,Девушки!$A$5:$A$76),IF(AND(D13="ж",F13=12),LOOKUP(W13,Девушки!$F$5:$F$76,Девушки!$A$5:$A$76),IF(AND(D13="ж",F13=13),LOOKUP(W13,Девушки!$G$5:$G$76,Девушки!$A$5:$A$76),IF(AND(D13="ж",F13=14),LOOKUP(W13,Девушки!$H$5:$H$76,Девушки!$A$5:$A$76),IF(AND(D13="ж",F13=15),LOOKUP(W13,Девушки!$I$5:$I$76,Девушки!$A$5:$A$76),IF(AND(D13="ж",F13=16),LOOKUP(W13,Девушки!$J$5:$J$76,Девушки!$A$5:$A$76),IF(AND(D13="ж",F13&gt;=17),LOOKUP(W13,Девушки!$K$5:$K$76,Девушки!$A$5:$A$76),IF(AND(D13="м",F13&lt;=10),LOOKUP(W13,Юноши!$D$5:$D$76,Юноши!$A$5:$A$76),IF(AND(D13="м",F13=11),LOOKUP(W13,Юноши!$E$5:$E$76,Юноши!$A$5:$A$76),IF(AND(D13="м",F13=12),LOOKUP(W13,Юноши!$F$5:$F$76,Юноши!$A$5:$A$76),IF(AND(D13="м",F13=13),LOOKUP(W13,Юноши!$G$5:$G$76,Юноши!$A$5:$A$76),IF(AND(D13="м",F13=14),LOOKUP(W13,Юноши!$H$5:$H$76,Юноши!$A$5:$A$76),IF(AND(D13="м",F13=15),LOOKUP(W13,Юноши!$I$5:$I$76,Юноши!$A$5:$A$76),IF(AND(D13="м",F13=16),LOOKUP(W13,Юноши!$J$5:$J$76,Юноши!$A$5:$A$76),IF(AND(D13="м",F13&gt;=17),LOOKUP(W13,Юноши!$K$5:$K$76,Юноши!$A$5:$A$76)))))))))))))))))))</f>
        <v>0</v>
      </c>
      <c r="Y13" s="451">
        <f t="shared" si="1"/>
        <v>0</v>
      </c>
    </row>
    <row r="14" spans="1:29" ht="24.95" customHeight="1">
      <c r="A14" s="456"/>
      <c r="B14" s="462"/>
      <c r="C14" s="459"/>
      <c r="D14" s="458"/>
      <c r="E14" s="463"/>
      <c r="F14" s="309" t="str">
        <f t="shared" si="0"/>
        <v>/</v>
      </c>
      <c r="G14" s="422"/>
      <c r="H14" s="420">
        <f>IF(E14="",0,IF(G14&lt;=0,0,IF(AND(D14="ж",F14&lt;=10),LOOKUP(G14,Девушки!$CH$5:$CH$76,Девушки!$L$5:$L$76),IF(AND(D14="ж",F14=11),LOOKUP(G14,Девушки!$CI$5:$CI$76,Девушки!$L$5:$L$76),IF(AND(D14="ж",F14=12),LOOKUP(G14,Девушки!$CJ$5:$CJ$76,Девушки!$L$5:$L$76),IF(AND(D14="ж",F14=13),LOOKUP(G14,Девушки!$CK$5:$CK$76,Девушки!$L$5:$L$76),IF(AND(D14="ж",F14=14),LOOKUP(G14,Девушки!$CL$5:$CL$76,Девушки!$L$5:$L$76),IF(AND(D14="ж",F14=15),LOOKUP(G14,Девушки!$CM$5:$CM$76,Девушки!$L$5:$L$76),IF(AND(D14="ж",F14=16),LOOKUP(G14,Девушки!$CN$5:$CN$76,Девушки!$L$5:$L$76),IF(AND(D14="ж",F14&gt;=17),LOOKUP(G14,Девушки!$CO$5:$CO$76,Девушки!$L$5:$L$76),IF(AND(D14="м",F14&lt;=10),LOOKUP(G14,Юноши!$CH$5:$CH$76,Юноши!$L$5:$L$76),IF(AND(D14="м",F14=11),LOOKUP(G14,Юноши!$CI$5:$CI$76,Юноши!$L$5:$L$76),IF(AND(D14="м",F14=12),LOOKUP(G14,Юноши!$CJ$5:$CJ$76,Юноши!$L$5:$L$76),IF(AND(D14="м",F14=13),LOOKUP(G14,Юноши!$CK$5:$CK$76,Юноши!$L$5:$L$76),IF(AND(D14="м",F14=14),LOOKUP(G14,Юноши!$CL$5:$CL$76,Юноши!$L$5:$L$76),IF(AND(D14="м",F14=15),LOOKUP(G14,Юноши!$CM$5:$CM$76,Юноши!$L$5:$L$76),IF(AND(D14="м",F14=16),LOOKUP(G14,Юноши!$CN$5:$CN$76,Юноши!$L$5:$L$76),IF(AND(D14="м",F14&gt;=17),LOOKUP(G14,Юноши!$CO$5:$CO$76,Юноши!$L$5:$L$76)))))))))))))))))))</f>
        <v>0</v>
      </c>
      <c r="I14" s="418"/>
      <c r="J14" s="383">
        <f>IF(E14="",0,IF(I14&lt;=0,0,IF(AND(D14="ж",F14&lt;=10),LOOKUP(I14,Девушки!$O$5:$O$76,Девушки!$L$5:$L$76),IF(AND(D14="ж",F14=11),LOOKUP(I14,Девушки!$P$5:$P$76,Девушки!$L$5:$L$76),IF(AND(D14="ж",F14=12),LOOKUP(I14,Девушки!$Q$5:$Q$76,Девушки!$L$5:$L$76),IF(AND(D14="ж",F14=13),LOOKUP(I14,Девушки!$R$5:$R$76,Девушки!$L$5:$L$76),IF(AND(D14="ж",F14=14),LOOKUP(I14,Девушки!$S$5:$S$76,Девушки!$L$5:$L$76),IF(AND(D14="ж",F14=15),LOOKUP(I14,Девушки!$T$5:$T$76,Девушки!$L$5:$L$76),IF(AND(D14="ж",F14=16),LOOKUP(I14,Девушки!$U$5:$U$76,Девушки!$L$5:$L$76),IF(AND(D14="ж",F14&gt;=17),LOOKUP(I14,Девушки!$V$5:$V$76,Девушки!$L$5:$L$76),IF(AND(D14="м",F14&lt;=10),LOOKUP(I14,Юноши!$O$5:$O$76,Юноши!$L$5:$L$76),IF(AND(D14="м",F14=11),LOOKUP(I14,Юноши!$P$5:$P$76,Юноши!$L$5:$L$76),IF(AND(D14="м",F14=12),LOOKUP(I14,Юноши!$Q$5:$Q$76,Юноши!$L$5:$L$76),IF(AND(D14="м",F14=13),LOOKUP(I14,Юноши!$R$5:$R$76,Юноши!$L$5:$L$76),IF(AND(D14="м",F14=14),LOOKUP(I14,Юноши!$S$5:$S$76,Юноши!$L$5:$L$76),IF(AND(D14="м",F14=15),LOOKUP(I14,Юноши!$T$5:$T$76,Юноши!$L$5:$L$76),IF(AND(D14="м",F14=16),LOOKUP(I14,Юноши!$U$5:$U$76,Юноши!$L$5:$L$76),IF(AND(D14="м",F14&gt;=17),LOOKUP(I14,Юноши!$V$5:$V$76,Юноши!$L$5:$L$76)))))))))))))))))))</f>
        <v>0</v>
      </c>
      <c r="K14" s="424"/>
      <c r="L14" s="391">
        <f>IF(E14="",0,IF(K14&lt;=0,0,IF(AND(D14="ж",F14&lt;=16),LOOKUP(K14,Девушки!$CC$5:$CC$76,Девушки!$L$5:$L$76),IF(AND(D14="ж",F14=17),LOOKUP(K14,Девушки!$CD$5:$CD$76,Девушки!$L$5:$L$76),IF(AND(D14="м",F14&lt;=16),LOOKUP(K14,Юноши!$CC$5:$CC$76,Юноши!$L$5:$L$76),IF(AND(D14="м",F14=17),LOOKUP(K14,Юноши!$CD$5:$CD$76,Юноши!$L$5:$L$76)))))))</f>
        <v>0</v>
      </c>
      <c r="M14" s="387"/>
      <c r="N14" s="302">
        <f>IF(E14="",0,IF(M14&lt;=0,0,IF(AND(D14="ж",F14&lt;=10),LOOKUP(M14,Девушки!$Z$5:$Z$75,Девушки!$W$5:$W$75),IF(AND(D14="ж",F14=11),LOOKUP(M14,Девушки!$AA$5:$AA$75,Девушки!$W$5:$W$75),IF(AND(D14="ж",F14=12),LOOKUP(M14,Девушки!$AB$5:$AB$75,Девушки!$W$5:$W$75),IF(AND(D14="ж",F14=13),LOOKUP(M14,Девушки!$AC$5:$AC$75,Девушки!$W$5:$W$75),IF(AND(D14="ж",F14=14),LOOKUP(M14,Девушки!$AD$5:$AD$75,Девушки!$W$5:$W$75),IF(AND(D14="ж",F14=15),LOOKUP(M14,Девушки!$AE$5:$AE$75,Девушки!$W$5:$W$75),IF(AND(D14="ж",F14=16),LOOKUP(M14,Девушки!$AF$5:$AF$75,Девушки!$W$5:$W$75),IF(AND(D14="ж",F14&gt;=17),LOOKUP(M14,Девушки!$AG$5:$AG$75,Девушки!$W$5:$W$75),IF(AND(D14="м",F14&lt;=10),LOOKUP(M14,Юноши!$Z$5:$Z$75,Юноши!$W$5:$W$75),IF(AND(D14="м",F14=11),LOOKUP(M14,Юноши!$AA$5:$AA$75,Юноши!$W$5:$W$75),IF(AND(D14="м",F14=12),LOOKUP(M14,Юноши!$AB$5:$AB$75,Юноши!$W$5:$W$75),IF(AND(D14="м",F14=13),LOOKUP(M14,Юноши!$AC$5:$AC$75,Юноши!$W$5:$W$75),IF(AND(D14="м",F14=14),LOOKUP(M14,Юноши!$AD$5:$AD$75,Юноши!$W$5:$W$75),IF(AND(D14="м",F14=15),LOOKUP(M14,Юноши!$AE$5:$AE$75,Юноши!$W$5:$W$75),IF(AND(D14="м",F14=16),LOOKUP(M14,Юноши!$AF$5:$AF$75,Юноши!$W$5:$W$75),IF(AND(D14="м",F14&gt;=17),LOOKUP(M14,Юноши!$AG$5:$AG$75,Юноши!$W$5:$W$75)))))))))))))))))))</f>
        <v>0</v>
      </c>
      <c r="O14" s="389"/>
      <c r="P14" s="304">
        <f>IF(E14="",0,IF(O14&lt;=0,0,IF(AND(D14="ж",F14&lt;=10),LOOKUP(O14,Девушки!$AK$5:$AK$75,Девушки!$W$5:$W$75),IF(AND(D14="ж",F14=11),LOOKUP(O14,Девушки!$AL$5:$AL$75,Девушки!$W$5:$W$75),IF(AND(D14="ж",F14=12),LOOKUP(O14,Девушки!$AM$5:$AM$75,Девушки!$W$5:$W$75),IF(AND(D14="ж",F14=13),LOOKUP(O14,Девушки!$AN$5:$AN$75,Девушки!$W$5:$W$75),IF(AND(D14="ж",F14=14),LOOKUP(O14,Девушки!$AO$5:$AO$75,Девушки!$W$5:$W$75),IF(AND(D14="ж",F14=15),LOOKUP(O14,Девушки!$AP$5:$AP$75,Девушки!$W$5:$W$75),IF(AND(D14="ж",F14=16),LOOKUP(O14,Девушки!$AQ$5:$AQ$75,Девушки!$W$5:$W$75),IF(AND(D14="ж",F14&gt;=17),LOOKUP(O14,Девушки!$AR$5:$AR$75,Девушки!$W$5:$W$75),IF(AND(D14="м",F14&lt;=10),LOOKUP(O14,Юноши!$AK$5:$AK$75,Юноши!$W$5:$W$75),IF(AND(D14="м",F14=11),LOOKUP(O14,Юноши!$AL$5:$AL$75,Юноши!$W$5:$W$75),IF(AND(D14="м",F14=12),LOOKUP(O14,Юноши!$AM$5:$AM$75,Юноши!$W$5:$W$75),IF(AND(D14="м",F14=13),LOOKUP(O14,Юноши!$AN$5:$AN$75,Юноши!$W$5:$W$75),IF(AND(D14="м",F14=14),LOOKUP(O14,Юноши!$AO$5:$AO$75,Юноши!$W$5:$W$75),IF(AND(D14="м",F14=15),LOOKUP(O14,Юноши!$AP$5:$AP$75,Юноши!$W$5:$W$75),IF(AND(D14="м",F14=16),LOOKUP(O14,Юноши!$AQ$5:$AQ$75,Юноши!$W$5:$W$75),IF(AND(D14="м",F14&gt;=17),LOOKUP(O14,Юноши!$AR$5:$AR$75,Юноши!$W$5:$W$75)))))))))))))))))))</f>
        <v>0</v>
      </c>
      <c r="Q14" s="303"/>
      <c r="R14" s="450">
        <f>IF(E14="",0,IF(Q14&lt;=0,0,IF(AND(D14="ж",F14&lt;=10),LOOKUP(Q14,Девушки!$AV$5:$AV$75,Девушки!$W$5:$W$75),IF(AND(D14="ж",F14=11),LOOKUP(Q14,Девушки!$AW$5:$AW$75,Девушки!$W$5:$W$75),IF(AND(D14="ж",F14=12),LOOKUP(Q14,Девушки!$AX$5:$AX$75,Девушки!$W$5:$W$75),IF(AND(D14="ж",F14=13),LOOKUP(Q14,Девушки!$AY$5:$AY$75,Девушки!$W$5:$W$75),IF(AND(D14="ж",F14=14),LOOKUP(Q14,Девушки!$AZ$5:$AZ$75,Девушки!$W$5:$W$75),IF(AND(D14="ж",F14=15),LOOKUP(Q14,Девушки!$BA$5:$BA$75,Девушки!$W$5:$W$75),IF(AND(D14="ж",F14=16),LOOKUP(Q14,Девушки!$BB$5:$BB$75,Девушки!$W$5:$W$75),IF(AND(D14="ж",F14&gt;=17),LOOKUP(Q14,Девушки!$BC$5:$BC$75,Девушки!$W$5:$W$75),IF(AND(D14="м",F14&lt;=10),LOOKUP(Q14,Юноши!$AV$5:$AV$75,Юноши!$W$5:$W$75),IF(AND(D14="м",F14=11),LOOKUP(Q14,Юноши!$AW$5:$AW$75,Юноши!$W$5:$W$75),IF(AND(D14="м",F14=12),LOOKUP(Q14,Юноши!$AX$5:$AX$75,Юноши!$W$5:$W$75),IF(AND(D14="м",F14=13),LOOKUP(Q14,Юноши!$AY$5:$AY$75,Юноши!$W$5:$W$75),IF(AND(D14="м",F14=14),LOOKUP(Q14,Юноши!$AZ$5:$AZ$75,Юноши!$W$5:$W$75),IF(AND(D14="м",F14=15),LOOKUP(Q14,Юноши!$BA$5:$BA$75,Юноши!$W$5:$W$75),IF(AND(D14="м",F14=16),LOOKUP(Q14,Юноши!$BB$5:$BB$75,Юноши!$W$5:$W$75),IF(AND(D14="м",F14&gt;=17),LOOKUP(Q14,Юноши!$BC$5:$BC$75,Юноши!$W$5:$W$75)))))))))))))))))))</f>
        <v>0</v>
      </c>
      <c r="S14" s="338"/>
      <c r="T14" s="305">
        <f>IF(E14="",0,IF(S14="",0,IF(S14&lt;-4,0,IF(AND(D14="ж",F14&lt;=10),LOOKUP(S14,Девушки!$BG$5:$BG$75,Девушки!$W$5:$W$75),IF(AND(D14="ж",F14=11),LOOKUP(S14,Девушки!$BH$5:$BH$75,Девушки!$W$5:$W$75),IF(AND(D14="ж",F14=12),LOOKUP(S14,Девушки!$BI$5:$BI$75,Девушки!$W$5:$W$75),IF(AND(D14="ж",F14=13),LOOKUP(S14,Девушки!$BJ$5:$BJ$75,Девушки!$W$5:$W$75),IF(AND(D14="ж",F14=14),LOOKUP(S14,Девушки!$BK$5:$BK$75,Девушки!$W$5:$W$75),IF(AND(D14="ж",F14=15),LOOKUP(S14,Девушки!$BL$5:$BL$75,Девушки!$W$5:$W$75),IF(AND(D14="ж",F14=16),LOOKUP(S14,Девушки!$BM$5:$BM$75,Девушки!$W$5:$W$75),IF(AND(D14="ж",F14&gt;=17),LOOKUP(S14,Девушки!$BN$5:$BN$75,Девушки!$W$5:$W$75),IF(AND(D14="м",F14&lt;=10),LOOKUP(S14,Юноши!$BG$5:$BG$75,Юноши!$W$5:$W$75),IF(AND(D14="м",F14=11),LOOKUP(S14,Юноши!$BH$5:$BH$75,Юноши!$W$5:$W$75),IF(AND(D14="м",F14=12),LOOKUP(S14,Юноши!$BI$5:$BI$75,Юноши!$W$5:$W$75),IF(AND(D14="м",F14=13),LOOKUP(S14,Юноши!$BJ$5:$BJ$75,Юноши!$W$5:$W$75),IF(AND(D14="м",F14=14),LOOKUP(S14,Юноши!$BK$5:$BK$75,Юноши!$W$5:$W$75),IF(AND(D14="м",F14=15),LOOKUP(S14,Юноши!$BL$5:$BL$75,Юноши!$W$5:$W$75),IF(AND(D14="м",F14=16),LOOKUP(S14,Юноши!$BM$5:$BM$75,Юноши!$W$5:$W$75),IF(AND(D14="м",F14&gt;=17),LOOKUP(S14,Юноши!$BN$5:$BN$75,Юноши!$W$5:$W$75))))))))))))))))))))</f>
        <v>0</v>
      </c>
      <c r="U14" s="341"/>
      <c r="V14" s="450">
        <f>IF(E14="",0,IF(U14&lt;=0,0,IF(AND(D14="ж",F14&lt;=10),LOOKUP(U14,Девушки!$BT$5:$BT$76,Девушки!$BO$5:$BO$76),IF(AND(D14="ж",F14=11),LOOKUP(U14,Девушки!$BT$5:$BT$76,Девушки!$BO$5:$BO$76),IF(AND(D14="ж",F14=12),LOOKUP(U14,Девушки!$BT$5:$BT$76,Девушки!$BO$5:$BO$76),IF(AND(D14="ж",F14=13),LOOKUP(U14,Девушки!$BT$5:$BT$76,Девушки!$BO$5:$BO$76),IF(AND(D14="ж",F14=14),LOOKUP(U14,Девушки!$BT$5:$BT$76,Девушки!$BO$5:$BO$76),IF(AND(D14="ж",F14=15),LOOKUP(U14,Девушки!$BT$5:$BT$76,Девушки!$BO$5:$BO$76),IF(AND(D14="ж",F14=16),LOOKUP(U14,Девушки!$BT$5:$BT$76,Девушки!$BO$5:$BO$76),IF(AND(D14="ж",F14&gt;=17),LOOKUP(U14,Девушки!$BT$5:$BT$76,Девушки!$BO$5:$BO$76),IF(AND(D14="м",F14&lt;=10),LOOKUP(U14,Юноши!$BT$5:$BT$76,Юноши!$BO$5:$BO$76),IF(AND(D14="м",F14=11),LOOKUP(U14,Юноши!$BT$5:$BT$76,Юноши!$BO$5:$BO$76),IF(AND(D14="м",F14=12),LOOKUP(U14,Юноши!$BT$5:$BT$76,Юноши!$BO$5:$BO$76),IF(AND(D14="м",F14=13),LOOKUP(U14,Юноши!$BT$5:$BT$76,Юноши!$BO$5:$BO$76),IF(AND(D14="м",F14=14),LOOKUP(U14,Юноши!$BT$5:$BT$76,Юноши!$BO$5:$BO$76),IF(AND(D14="м",F14=15),LOOKUP(U14,Юноши!$BT$5:$BT$76,Юноши!$BO$5:$BO$76),IF(AND(D14="м",F14=16),LOOKUP(U14,Юноши!$BT$5:$BT$76,Юноши!$BO$5:$BO$76),IF(AND(D14="м",F14&gt;=17),LOOKUP(U14,Юноши!$BT$5:$BT$76,Юноши!$BO$5:$BO$76)))))))))))))))))))</f>
        <v>0</v>
      </c>
      <c r="W14" s="346"/>
      <c r="X14" s="307">
        <f>IF(E14="",0,IF(W14="",0,IF(AND(D14="ж",F14&lt;=10),LOOKUP(W14,Девушки!$D$5:$D$76,Девушки!$A$5:$A$76),IF(AND(D14="ж",F14=11),LOOKUP(W14,Девушки!$E$5:$E$76,Девушки!$A$5:$A$76),IF(AND(D14="ж",F14=12),LOOKUP(W14,Девушки!$F$5:$F$76,Девушки!$A$5:$A$76),IF(AND(D14="ж",F14=13),LOOKUP(W14,Девушки!$G$5:$G$76,Девушки!$A$5:$A$76),IF(AND(D14="ж",F14=14),LOOKUP(W14,Девушки!$H$5:$H$76,Девушки!$A$5:$A$76),IF(AND(D14="ж",F14=15),LOOKUP(W14,Девушки!$I$5:$I$76,Девушки!$A$5:$A$76),IF(AND(D14="ж",F14=16),LOOKUP(W14,Девушки!$J$5:$J$76,Девушки!$A$5:$A$76),IF(AND(D14="ж",F14&gt;=17),LOOKUP(W14,Девушки!$K$5:$K$76,Девушки!$A$5:$A$76),IF(AND(D14="м",F14&lt;=10),LOOKUP(W14,Юноши!$D$5:$D$76,Юноши!$A$5:$A$76),IF(AND(D14="м",F14=11),LOOKUP(W14,Юноши!$E$5:$E$76,Юноши!$A$5:$A$76),IF(AND(D14="м",F14=12),LOOKUP(W14,Юноши!$F$5:$F$76,Юноши!$A$5:$A$76),IF(AND(D14="м",F14=13),LOOKUP(W14,Юноши!$G$5:$G$76,Юноши!$A$5:$A$76),IF(AND(D14="м",F14=14),LOOKUP(W14,Юноши!$H$5:$H$76,Юноши!$A$5:$A$76),IF(AND(D14="м",F14=15),LOOKUP(W14,Юноши!$I$5:$I$76,Юноши!$A$5:$A$76),IF(AND(D14="м",F14=16),LOOKUP(W14,Юноши!$J$5:$J$76,Юноши!$A$5:$A$76),IF(AND(D14="м",F14&gt;=17),LOOKUP(W14,Юноши!$K$5:$K$76,Юноши!$A$5:$A$76)))))))))))))))))))</f>
        <v>0</v>
      </c>
      <c r="Y14" s="451">
        <f t="shared" si="1"/>
        <v>0</v>
      </c>
    </row>
    <row r="15" spans="1:29" ht="24.95" customHeight="1">
      <c r="A15" s="456"/>
      <c r="B15" s="462"/>
      <c r="C15" s="459"/>
      <c r="D15" s="458"/>
      <c r="E15" s="463"/>
      <c r="F15" s="309" t="str">
        <f t="shared" si="0"/>
        <v>/</v>
      </c>
      <c r="G15" s="422"/>
      <c r="H15" s="420">
        <f>IF(E15="",0,IF(G15&lt;=0,0,IF(AND(D15="ж",F15&lt;=10),LOOKUP(G15,Девушки!$CH$5:$CH$76,Девушки!$L$5:$L$76),IF(AND(D15="ж",F15=11),LOOKUP(G15,Девушки!$CI$5:$CI$76,Девушки!$L$5:$L$76),IF(AND(D15="ж",F15=12),LOOKUP(G15,Девушки!$CJ$5:$CJ$76,Девушки!$L$5:$L$76),IF(AND(D15="ж",F15=13),LOOKUP(G15,Девушки!$CK$5:$CK$76,Девушки!$L$5:$L$76),IF(AND(D15="ж",F15=14),LOOKUP(G15,Девушки!$CL$5:$CL$76,Девушки!$L$5:$L$76),IF(AND(D15="ж",F15=15),LOOKUP(G15,Девушки!$CM$5:$CM$76,Девушки!$L$5:$L$76),IF(AND(D15="ж",F15=16),LOOKUP(G15,Девушки!$CN$5:$CN$76,Девушки!$L$5:$L$76),IF(AND(D15="ж",F15&gt;=17),LOOKUP(G15,Девушки!$CO$5:$CO$76,Девушки!$L$5:$L$76),IF(AND(D15="м",F15&lt;=10),LOOKUP(G15,Юноши!$CH$5:$CH$76,Юноши!$L$5:$L$76),IF(AND(D15="м",F15=11),LOOKUP(G15,Юноши!$CI$5:$CI$76,Юноши!$L$5:$L$76),IF(AND(D15="м",F15=12),LOOKUP(G15,Юноши!$CJ$5:$CJ$76,Юноши!$L$5:$L$76),IF(AND(D15="м",F15=13),LOOKUP(G15,Юноши!$CK$5:$CK$76,Юноши!$L$5:$L$76),IF(AND(D15="м",F15=14),LOOKUP(G15,Юноши!$CL$5:$CL$76,Юноши!$L$5:$L$76),IF(AND(D15="м",F15=15),LOOKUP(G15,Юноши!$CM$5:$CM$76,Юноши!$L$5:$L$76),IF(AND(D15="м",F15=16),LOOKUP(G15,Юноши!$CN$5:$CN$76,Юноши!$L$5:$L$76),IF(AND(D15="м",F15&gt;=17),LOOKUP(G15,Юноши!$CO$5:$CO$76,Юноши!$L$5:$L$76)))))))))))))))))))</f>
        <v>0</v>
      </c>
      <c r="I15" s="418"/>
      <c r="J15" s="383">
        <f>IF(E15="",0,IF(I15&lt;=0,0,IF(AND(D15="ж",F15&lt;=10),LOOKUP(I15,Девушки!$O$5:$O$76,Девушки!$L$5:$L$76),IF(AND(D15="ж",F15=11),LOOKUP(I15,Девушки!$P$5:$P$76,Девушки!$L$5:$L$76),IF(AND(D15="ж",F15=12),LOOKUP(I15,Девушки!$Q$5:$Q$76,Девушки!$L$5:$L$76),IF(AND(D15="ж",F15=13),LOOKUP(I15,Девушки!$R$5:$R$76,Девушки!$L$5:$L$76),IF(AND(D15="ж",F15=14),LOOKUP(I15,Девушки!$S$5:$S$76,Девушки!$L$5:$L$76),IF(AND(D15="ж",F15=15),LOOKUP(I15,Девушки!$T$5:$T$76,Девушки!$L$5:$L$76),IF(AND(D15="ж",F15=16),LOOKUP(I15,Девушки!$U$5:$U$76,Девушки!$L$5:$L$76),IF(AND(D15="ж",F15&gt;=17),LOOKUP(I15,Девушки!$V$5:$V$76,Девушки!$L$5:$L$76),IF(AND(D15="м",F15&lt;=10),LOOKUP(I15,Юноши!$O$5:$O$76,Юноши!$L$5:$L$76),IF(AND(D15="м",F15=11),LOOKUP(I15,Юноши!$P$5:$P$76,Юноши!$L$5:$L$76),IF(AND(D15="м",F15=12),LOOKUP(I15,Юноши!$Q$5:$Q$76,Юноши!$L$5:$L$76),IF(AND(D15="м",F15=13),LOOKUP(I15,Юноши!$R$5:$R$76,Юноши!$L$5:$L$76),IF(AND(D15="м",F15=14),LOOKUP(I15,Юноши!$S$5:$S$76,Юноши!$L$5:$L$76),IF(AND(D15="м",F15=15),LOOKUP(I15,Юноши!$T$5:$T$76,Юноши!$L$5:$L$76),IF(AND(D15="м",F15=16),LOOKUP(I15,Юноши!$U$5:$U$76,Юноши!$L$5:$L$76),IF(AND(D15="м",F15&gt;=17),LOOKUP(I15,Юноши!$V$5:$V$76,Юноши!$L$5:$L$76)))))))))))))))))))</f>
        <v>0</v>
      </c>
      <c r="K15" s="424"/>
      <c r="L15" s="391">
        <f>IF(E15="",0,IF(K15&lt;=0,0,IF(AND(D15="ж",F15&lt;=16),LOOKUP(K15,Девушки!$CC$5:$CC$76,Девушки!$L$5:$L$76),IF(AND(D15="ж",F15=17),LOOKUP(K15,Девушки!$CD$5:$CD$76,Девушки!$L$5:$L$76),IF(AND(D15="м",F15&lt;=16),LOOKUP(K15,Юноши!$CC$5:$CC$76,Юноши!$L$5:$L$76),IF(AND(D15="м",F15=17),LOOKUP(K15,Юноши!$CD$5:$CD$76,Юноши!$L$5:$L$76)))))))</f>
        <v>0</v>
      </c>
      <c r="M15" s="387"/>
      <c r="N15" s="302">
        <f>IF(E15="",0,IF(M15&lt;=0,0,IF(AND(D15="ж",F15&lt;=10),LOOKUP(M15,Девушки!$Z$5:$Z$75,Девушки!$W$5:$W$75),IF(AND(D15="ж",F15=11),LOOKUP(M15,Девушки!$AA$5:$AA$75,Девушки!$W$5:$W$75),IF(AND(D15="ж",F15=12),LOOKUP(M15,Девушки!$AB$5:$AB$75,Девушки!$W$5:$W$75),IF(AND(D15="ж",F15=13),LOOKUP(M15,Девушки!$AC$5:$AC$75,Девушки!$W$5:$W$75),IF(AND(D15="ж",F15=14),LOOKUP(M15,Девушки!$AD$5:$AD$75,Девушки!$W$5:$W$75),IF(AND(D15="ж",F15=15),LOOKUP(M15,Девушки!$AE$5:$AE$75,Девушки!$W$5:$W$75),IF(AND(D15="ж",F15=16),LOOKUP(M15,Девушки!$AF$5:$AF$75,Девушки!$W$5:$W$75),IF(AND(D15="ж",F15&gt;=17),LOOKUP(M15,Девушки!$AG$5:$AG$75,Девушки!$W$5:$W$75),IF(AND(D15="м",F15&lt;=10),LOOKUP(M15,Юноши!$Z$5:$Z$75,Юноши!$W$5:$W$75),IF(AND(D15="м",F15=11),LOOKUP(M15,Юноши!$AA$5:$AA$75,Юноши!$W$5:$W$75),IF(AND(D15="м",F15=12),LOOKUP(M15,Юноши!$AB$5:$AB$75,Юноши!$W$5:$W$75),IF(AND(D15="м",F15=13),LOOKUP(M15,Юноши!$AC$5:$AC$75,Юноши!$W$5:$W$75),IF(AND(D15="м",F15=14),LOOKUP(M15,Юноши!$AD$5:$AD$75,Юноши!$W$5:$W$75),IF(AND(D15="м",F15=15),LOOKUP(M15,Юноши!$AE$5:$AE$75,Юноши!$W$5:$W$75),IF(AND(D15="м",F15=16),LOOKUP(M15,Юноши!$AF$5:$AF$75,Юноши!$W$5:$W$75),IF(AND(D15="м",F15&gt;=17),LOOKUP(M15,Юноши!$AG$5:$AG$75,Юноши!$W$5:$W$75)))))))))))))))))))</f>
        <v>0</v>
      </c>
      <c r="O15" s="389"/>
      <c r="P15" s="304">
        <f>IF(E15="",0,IF(O15&lt;=0,0,IF(AND(D15="ж",F15&lt;=10),LOOKUP(O15,Девушки!$AK$5:$AK$75,Девушки!$W$5:$W$75),IF(AND(D15="ж",F15=11),LOOKUP(O15,Девушки!$AL$5:$AL$75,Девушки!$W$5:$W$75),IF(AND(D15="ж",F15=12),LOOKUP(O15,Девушки!$AM$5:$AM$75,Девушки!$W$5:$W$75),IF(AND(D15="ж",F15=13),LOOKUP(O15,Девушки!$AN$5:$AN$75,Девушки!$W$5:$W$75),IF(AND(D15="ж",F15=14),LOOKUP(O15,Девушки!$AO$5:$AO$75,Девушки!$W$5:$W$75),IF(AND(D15="ж",F15=15),LOOKUP(O15,Девушки!$AP$5:$AP$75,Девушки!$W$5:$W$75),IF(AND(D15="ж",F15=16),LOOKUP(O15,Девушки!$AQ$5:$AQ$75,Девушки!$W$5:$W$75),IF(AND(D15="ж",F15&gt;=17),LOOKUP(O15,Девушки!$AR$5:$AR$75,Девушки!$W$5:$W$75),IF(AND(D15="м",F15&lt;=10),LOOKUP(O15,Юноши!$AK$5:$AK$75,Юноши!$W$5:$W$75),IF(AND(D15="м",F15=11),LOOKUP(O15,Юноши!$AL$5:$AL$75,Юноши!$W$5:$W$75),IF(AND(D15="м",F15=12),LOOKUP(O15,Юноши!$AM$5:$AM$75,Юноши!$W$5:$W$75),IF(AND(D15="м",F15=13),LOOKUP(O15,Юноши!$AN$5:$AN$75,Юноши!$W$5:$W$75),IF(AND(D15="м",F15=14),LOOKUP(O15,Юноши!$AO$5:$AO$75,Юноши!$W$5:$W$75),IF(AND(D15="м",F15=15),LOOKUP(O15,Юноши!$AP$5:$AP$75,Юноши!$W$5:$W$75),IF(AND(D15="м",F15=16),LOOKUP(O15,Юноши!$AQ$5:$AQ$75,Юноши!$W$5:$W$75),IF(AND(D15="м",F15&gt;=17),LOOKUP(O15,Юноши!$AR$5:$AR$75,Юноши!$W$5:$W$75)))))))))))))))))))</f>
        <v>0</v>
      </c>
      <c r="Q15" s="303"/>
      <c r="R15" s="450">
        <f>IF(E15="",0,IF(Q15&lt;=0,0,IF(AND(D15="ж",F15&lt;=10),LOOKUP(Q15,Девушки!$AV$5:$AV$75,Девушки!$W$5:$W$75),IF(AND(D15="ж",F15=11),LOOKUP(Q15,Девушки!$AW$5:$AW$75,Девушки!$W$5:$W$75),IF(AND(D15="ж",F15=12),LOOKUP(Q15,Девушки!$AX$5:$AX$75,Девушки!$W$5:$W$75),IF(AND(D15="ж",F15=13),LOOKUP(Q15,Девушки!$AY$5:$AY$75,Девушки!$W$5:$W$75),IF(AND(D15="ж",F15=14),LOOKUP(Q15,Девушки!$AZ$5:$AZ$75,Девушки!$W$5:$W$75),IF(AND(D15="ж",F15=15),LOOKUP(Q15,Девушки!$BA$5:$BA$75,Девушки!$W$5:$W$75),IF(AND(D15="ж",F15=16),LOOKUP(Q15,Девушки!$BB$5:$BB$75,Девушки!$W$5:$W$75),IF(AND(D15="ж",F15&gt;=17),LOOKUP(Q15,Девушки!$BC$5:$BC$75,Девушки!$W$5:$W$75),IF(AND(D15="м",F15&lt;=10),LOOKUP(Q15,Юноши!$AV$5:$AV$75,Юноши!$W$5:$W$75),IF(AND(D15="м",F15=11),LOOKUP(Q15,Юноши!$AW$5:$AW$75,Юноши!$W$5:$W$75),IF(AND(D15="м",F15=12),LOOKUP(Q15,Юноши!$AX$5:$AX$75,Юноши!$W$5:$W$75),IF(AND(D15="м",F15=13),LOOKUP(Q15,Юноши!$AY$5:$AY$75,Юноши!$W$5:$W$75),IF(AND(D15="м",F15=14),LOOKUP(Q15,Юноши!$AZ$5:$AZ$75,Юноши!$W$5:$W$75),IF(AND(D15="м",F15=15),LOOKUP(Q15,Юноши!$BA$5:$BA$75,Юноши!$W$5:$W$75),IF(AND(D15="м",F15=16),LOOKUP(Q15,Юноши!$BB$5:$BB$75,Юноши!$W$5:$W$75),IF(AND(D15="м",F15&gt;=17),LOOKUP(Q15,Юноши!$BC$5:$BC$75,Юноши!$W$5:$W$75)))))))))))))))))))</f>
        <v>0</v>
      </c>
      <c r="S15" s="338"/>
      <c r="T15" s="305">
        <f>IF(E15="",0,IF(S15="",0,IF(S15&lt;-4,0,IF(AND(D15="ж",F15&lt;=10),LOOKUP(S15,Девушки!$BG$5:$BG$75,Девушки!$W$5:$W$75),IF(AND(D15="ж",F15=11),LOOKUP(S15,Девушки!$BH$5:$BH$75,Девушки!$W$5:$W$75),IF(AND(D15="ж",F15=12),LOOKUP(S15,Девушки!$BI$5:$BI$75,Девушки!$W$5:$W$75),IF(AND(D15="ж",F15=13),LOOKUP(S15,Девушки!$BJ$5:$BJ$75,Девушки!$W$5:$W$75),IF(AND(D15="ж",F15=14),LOOKUP(S15,Девушки!$BK$5:$BK$75,Девушки!$W$5:$W$75),IF(AND(D15="ж",F15=15),LOOKUP(S15,Девушки!$BL$5:$BL$75,Девушки!$W$5:$W$75),IF(AND(D15="ж",F15=16),LOOKUP(S15,Девушки!$BM$5:$BM$75,Девушки!$W$5:$W$75),IF(AND(D15="ж",F15&gt;=17),LOOKUP(S15,Девушки!$BN$5:$BN$75,Девушки!$W$5:$W$75),IF(AND(D15="м",F15&lt;=10),LOOKUP(S15,Юноши!$BG$5:$BG$75,Юноши!$W$5:$W$75),IF(AND(D15="м",F15=11),LOOKUP(S15,Юноши!$BH$5:$BH$75,Юноши!$W$5:$W$75),IF(AND(D15="м",F15=12),LOOKUP(S15,Юноши!$BI$5:$BI$75,Юноши!$W$5:$W$75),IF(AND(D15="м",F15=13),LOOKUP(S15,Юноши!$BJ$5:$BJ$75,Юноши!$W$5:$W$75),IF(AND(D15="м",F15=14),LOOKUP(S15,Юноши!$BK$5:$BK$75,Юноши!$W$5:$W$75),IF(AND(D15="м",F15=15),LOOKUP(S15,Юноши!$BL$5:$BL$75,Юноши!$W$5:$W$75),IF(AND(D15="м",F15=16),LOOKUP(S15,Юноши!$BM$5:$BM$75,Юноши!$W$5:$W$75),IF(AND(D15="м",F15&gt;=17),LOOKUP(S15,Юноши!$BN$5:$BN$75,Юноши!$W$5:$W$75))))))))))))))))))))</f>
        <v>0</v>
      </c>
      <c r="U15" s="341"/>
      <c r="V15" s="450">
        <f>IF(E15="",0,IF(U15&lt;=0,0,IF(AND(D15="ж",F15&lt;=10),LOOKUP(U15,Девушки!$BT$5:$BT$76,Девушки!$BO$5:$BO$76),IF(AND(D15="ж",F15=11),LOOKUP(U15,Девушки!$BT$5:$BT$76,Девушки!$BO$5:$BO$76),IF(AND(D15="ж",F15=12),LOOKUP(U15,Девушки!$BT$5:$BT$76,Девушки!$BO$5:$BO$76),IF(AND(D15="ж",F15=13),LOOKUP(U15,Девушки!$BT$5:$BT$76,Девушки!$BO$5:$BO$76),IF(AND(D15="ж",F15=14),LOOKUP(U15,Девушки!$BT$5:$BT$76,Девушки!$BO$5:$BO$76),IF(AND(D15="ж",F15=15),LOOKUP(U15,Девушки!$BT$5:$BT$76,Девушки!$BO$5:$BO$76),IF(AND(D15="ж",F15=16),LOOKUP(U15,Девушки!$BT$5:$BT$76,Девушки!$BO$5:$BO$76),IF(AND(D15="ж",F15&gt;=17),LOOKUP(U15,Девушки!$BT$5:$BT$76,Девушки!$BO$5:$BO$76),IF(AND(D15="м",F15&lt;=10),LOOKUP(U15,Юноши!$BT$5:$BT$76,Юноши!$BO$5:$BO$76),IF(AND(D15="м",F15=11),LOOKUP(U15,Юноши!$BT$5:$BT$76,Юноши!$BO$5:$BO$76),IF(AND(D15="м",F15=12),LOOKUP(U15,Юноши!$BT$5:$BT$76,Юноши!$BO$5:$BO$76),IF(AND(D15="м",F15=13),LOOKUP(U15,Юноши!$BT$5:$BT$76,Юноши!$BO$5:$BO$76),IF(AND(D15="м",F15=14),LOOKUP(U15,Юноши!$BT$5:$BT$76,Юноши!$BO$5:$BO$76),IF(AND(D15="м",F15=15),LOOKUP(U15,Юноши!$BT$5:$BT$76,Юноши!$BO$5:$BO$76),IF(AND(D15="м",F15=16),LOOKUP(U15,Юноши!$BT$5:$BT$76,Юноши!$BO$5:$BO$76),IF(AND(D15="м",F15&gt;=17),LOOKUP(U15,Юноши!$BT$5:$BT$76,Юноши!$BO$5:$BO$76)))))))))))))))))))</f>
        <v>0</v>
      </c>
      <c r="W15" s="346"/>
      <c r="X15" s="307">
        <f>IF(E15="",0,IF(W15="",0,IF(AND(D15="ж",F15&lt;=10),LOOKUP(W15,Девушки!$D$5:$D$76,Девушки!$A$5:$A$76),IF(AND(D15="ж",F15=11),LOOKUP(W15,Девушки!$E$5:$E$76,Девушки!$A$5:$A$76),IF(AND(D15="ж",F15=12),LOOKUP(W15,Девушки!$F$5:$F$76,Девушки!$A$5:$A$76),IF(AND(D15="ж",F15=13),LOOKUP(W15,Девушки!$G$5:$G$76,Девушки!$A$5:$A$76),IF(AND(D15="ж",F15=14),LOOKUP(W15,Девушки!$H$5:$H$76,Девушки!$A$5:$A$76),IF(AND(D15="ж",F15=15),LOOKUP(W15,Девушки!$I$5:$I$76,Девушки!$A$5:$A$76),IF(AND(D15="ж",F15=16),LOOKUP(W15,Девушки!$J$5:$J$76,Девушки!$A$5:$A$76),IF(AND(D15="ж",F15&gt;=17),LOOKUP(W15,Девушки!$K$5:$K$76,Девушки!$A$5:$A$76),IF(AND(D15="м",F15&lt;=10),LOOKUP(W15,Юноши!$D$5:$D$76,Юноши!$A$5:$A$76),IF(AND(D15="м",F15=11),LOOKUP(W15,Юноши!$E$5:$E$76,Юноши!$A$5:$A$76),IF(AND(D15="м",F15=12),LOOKUP(W15,Юноши!$F$5:$F$76,Юноши!$A$5:$A$76),IF(AND(D15="м",F15=13),LOOKUP(W15,Юноши!$G$5:$G$76,Юноши!$A$5:$A$76),IF(AND(D15="м",F15=14),LOOKUP(W15,Юноши!$H$5:$H$76,Юноши!$A$5:$A$76),IF(AND(D15="м",F15=15),LOOKUP(W15,Юноши!$I$5:$I$76,Юноши!$A$5:$A$76),IF(AND(D15="м",F15=16),LOOKUP(W15,Юноши!$J$5:$J$76,Юноши!$A$5:$A$76),IF(AND(D15="м",F15&gt;=17),LOOKUP(W15,Юноши!$K$5:$K$76,Юноши!$A$5:$A$76)))))))))))))))))))</f>
        <v>0</v>
      </c>
      <c r="Y15" s="451">
        <f t="shared" si="1"/>
        <v>0</v>
      </c>
    </row>
    <row r="16" spans="1:29" ht="24.95" customHeight="1">
      <c r="A16" s="456"/>
      <c r="B16" s="462"/>
      <c r="C16" s="459"/>
      <c r="D16" s="458"/>
      <c r="E16" s="463"/>
      <c r="F16" s="309" t="str">
        <f t="shared" si="0"/>
        <v>/</v>
      </c>
      <c r="G16" s="422"/>
      <c r="H16" s="420">
        <f>IF(E16="",0,IF(G16&lt;=0,0,IF(AND(D16="ж",F16&lt;=10),LOOKUP(G16,Девушки!$CH$5:$CH$76,Девушки!$L$5:$L$76),IF(AND(D16="ж",F16=11),LOOKUP(G16,Девушки!$CI$5:$CI$76,Девушки!$L$5:$L$76),IF(AND(D16="ж",F16=12),LOOKUP(G16,Девушки!$CJ$5:$CJ$76,Девушки!$L$5:$L$76),IF(AND(D16="ж",F16=13),LOOKUP(G16,Девушки!$CK$5:$CK$76,Девушки!$L$5:$L$76),IF(AND(D16="ж",F16=14),LOOKUP(G16,Девушки!$CL$5:$CL$76,Девушки!$L$5:$L$76),IF(AND(D16="ж",F16=15),LOOKUP(G16,Девушки!$CM$5:$CM$76,Девушки!$L$5:$L$76),IF(AND(D16="ж",F16=16),LOOKUP(G16,Девушки!$CN$5:$CN$76,Девушки!$L$5:$L$76),IF(AND(D16="ж",F16&gt;=17),LOOKUP(G16,Девушки!$CO$5:$CO$76,Девушки!$L$5:$L$76),IF(AND(D16="м",F16&lt;=10),LOOKUP(G16,Юноши!$CH$5:$CH$76,Юноши!$L$5:$L$76),IF(AND(D16="м",F16=11),LOOKUP(G16,Юноши!$CI$5:$CI$76,Юноши!$L$5:$L$76),IF(AND(D16="м",F16=12),LOOKUP(G16,Юноши!$CJ$5:$CJ$76,Юноши!$L$5:$L$76),IF(AND(D16="м",F16=13),LOOKUP(G16,Юноши!$CK$5:$CK$76,Юноши!$L$5:$L$76),IF(AND(D16="м",F16=14),LOOKUP(G16,Юноши!$CL$5:$CL$76,Юноши!$L$5:$L$76),IF(AND(D16="м",F16=15),LOOKUP(G16,Юноши!$CM$5:$CM$76,Юноши!$L$5:$L$76),IF(AND(D16="м",F16=16),LOOKUP(G16,Юноши!$CN$5:$CN$76,Юноши!$L$5:$L$76),IF(AND(D16="м",F16&gt;=17),LOOKUP(G16,Юноши!$CO$5:$CO$76,Юноши!$L$5:$L$76)))))))))))))))))))</f>
        <v>0</v>
      </c>
      <c r="I16" s="418"/>
      <c r="J16" s="383">
        <f>IF(E16="",0,IF(I16&lt;=0,0,IF(AND(D16="ж",F16&lt;=10),LOOKUP(I16,Девушки!$O$5:$O$76,Девушки!$L$5:$L$76),IF(AND(D16="ж",F16=11),LOOKUP(I16,Девушки!$P$5:$P$76,Девушки!$L$5:$L$76),IF(AND(D16="ж",F16=12),LOOKUP(I16,Девушки!$Q$5:$Q$76,Девушки!$L$5:$L$76),IF(AND(D16="ж",F16=13),LOOKUP(I16,Девушки!$R$5:$R$76,Девушки!$L$5:$L$76),IF(AND(D16="ж",F16=14),LOOKUP(I16,Девушки!$S$5:$S$76,Девушки!$L$5:$L$76),IF(AND(D16="ж",F16=15),LOOKUP(I16,Девушки!$T$5:$T$76,Девушки!$L$5:$L$76),IF(AND(D16="ж",F16=16),LOOKUP(I16,Девушки!$U$5:$U$76,Девушки!$L$5:$L$76),IF(AND(D16="ж",F16&gt;=17),LOOKUP(I16,Девушки!$V$5:$V$76,Девушки!$L$5:$L$76),IF(AND(D16="м",F16&lt;=10),LOOKUP(I16,Юноши!$O$5:$O$76,Юноши!$L$5:$L$76),IF(AND(D16="м",F16=11),LOOKUP(I16,Юноши!$P$5:$P$76,Юноши!$L$5:$L$76),IF(AND(D16="м",F16=12),LOOKUP(I16,Юноши!$Q$5:$Q$76,Юноши!$L$5:$L$76),IF(AND(D16="м",F16=13),LOOKUP(I16,Юноши!$R$5:$R$76,Юноши!$L$5:$L$76),IF(AND(D16="м",F16=14),LOOKUP(I16,Юноши!$S$5:$S$76,Юноши!$L$5:$L$76),IF(AND(D16="м",F16=15),LOOKUP(I16,Юноши!$T$5:$T$76,Юноши!$L$5:$L$76),IF(AND(D16="м",F16=16),LOOKUP(I16,Юноши!$U$5:$U$76,Юноши!$L$5:$L$76),IF(AND(D16="м",F16&gt;=17),LOOKUP(I16,Юноши!$V$5:$V$76,Юноши!$L$5:$L$76)))))))))))))))))))</f>
        <v>0</v>
      </c>
      <c r="K16" s="424"/>
      <c r="L16" s="391">
        <f>IF(E16="",0,IF(K16&lt;=0,0,IF(AND(D16="ж",F16&lt;=16),LOOKUP(K16,Девушки!$CC$5:$CC$76,Девушки!$L$5:$L$76),IF(AND(D16="ж",F16=17),LOOKUP(K16,Девушки!$CD$5:$CD$76,Девушки!$L$5:$L$76),IF(AND(D16="м",F16&lt;=16),LOOKUP(K16,Юноши!$CC$5:$CC$76,Юноши!$L$5:$L$76),IF(AND(D16="м",F16=17),LOOKUP(K16,Юноши!$CD$5:$CD$76,Юноши!$L$5:$L$76)))))))</f>
        <v>0</v>
      </c>
      <c r="M16" s="387"/>
      <c r="N16" s="302">
        <f>IF(E16="",0,IF(M16&lt;=0,0,IF(AND(D16="ж",F16&lt;=10),LOOKUP(M16,Девушки!$Z$5:$Z$75,Девушки!$W$5:$W$75),IF(AND(D16="ж",F16=11),LOOKUP(M16,Девушки!$AA$5:$AA$75,Девушки!$W$5:$W$75),IF(AND(D16="ж",F16=12),LOOKUP(M16,Девушки!$AB$5:$AB$75,Девушки!$W$5:$W$75),IF(AND(D16="ж",F16=13),LOOKUP(M16,Девушки!$AC$5:$AC$75,Девушки!$W$5:$W$75),IF(AND(D16="ж",F16=14),LOOKUP(M16,Девушки!$AD$5:$AD$75,Девушки!$W$5:$W$75),IF(AND(D16="ж",F16=15),LOOKUP(M16,Девушки!$AE$5:$AE$75,Девушки!$W$5:$W$75),IF(AND(D16="ж",F16=16),LOOKUP(M16,Девушки!$AF$5:$AF$75,Девушки!$W$5:$W$75),IF(AND(D16="ж",F16&gt;=17),LOOKUP(M16,Девушки!$AG$5:$AG$75,Девушки!$W$5:$W$75),IF(AND(D16="м",F16&lt;=10),LOOKUP(M16,Юноши!$Z$5:$Z$75,Юноши!$W$5:$W$75),IF(AND(D16="м",F16=11),LOOKUP(M16,Юноши!$AA$5:$AA$75,Юноши!$W$5:$W$75),IF(AND(D16="м",F16=12),LOOKUP(M16,Юноши!$AB$5:$AB$75,Юноши!$W$5:$W$75),IF(AND(D16="м",F16=13),LOOKUP(M16,Юноши!$AC$5:$AC$75,Юноши!$W$5:$W$75),IF(AND(D16="м",F16=14),LOOKUP(M16,Юноши!$AD$5:$AD$75,Юноши!$W$5:$W$75),IF(AND(D16="м",F16=15),LOOKUP(M16,Юноши!$AE$5:$AE$75,Юноши!$W$5:$W$75),IF(AND(D16="м",F16=16),LOOKUP(M16,Юноши!$AF$5:$AF$75,Юноши!$W$5:$W$75),IF(AND(D16="м",F16&gt;=17),LOOKUP(M16,Юноши!$AG$5:$AG$75,Юноши!$W$5:$W$75)))))))))))))))))))</f>
        <v>0</v>
      </c>
      <c r="O16" s="389"/>
      <c r="P16" s="304">
        <f>IF(E16="",0,IF(O16&lt;=0,0,IF(AND(D16="ж",F16&lt;=10),LOOKUP(O16,Девушки!$AK$5:$AK$75,Девушки!$W$5:$W$75),IF(AND(D16="ж",F16=11),LOOKUP(O16,Девушки!$AL$5:$AL$75,Девушки!$W$5:$W$75),IF(AND(D16="ж",F16=12),LOOKUP(O16,Девушки!$AM$5:$AM$75,Девушки!$W$5:$W$75),IF(AND(D16="ж",F16=13),LOOKUP(O16,Девушки!$AN$5:$AN$75,Девушки!$W$5:$W$75),IF(AND(D16="ж",F16=14),LOOKUP(O16,Девушки!$AO$5:$AO$75,Девушки!$W$5:$W$75),IF(AND(D16="ж",F16=15),LOOKUP(O16,Девушки!$AP$5:$AP$75,Девушки!$W$5:$W$75),IF(AND(D16="ж",F16=16),LOOKUP(O16,Девушки!$AQ$5:$AQ$75,Девушки!$W$5:$W$75),IF(AND(D16="ж",F16&gt;=17),LOOKUP(O16,Девушки!$AR$5:$AR$75,Девушки!$W$5:$W$75),IF(AND(D16="м",F16&lt;=10),LOOKUP(O16,Юноши!$AK$5:$AK$75,Юноши!$W$5:$W$75),IF(AND(D16="м",F16=11),LOOKUP(O16,Юноши!$AL$5:$AL$75,Юноши!$W$5:$W$75),IF(AND(D16="м",F16=12),LOOKUP(O16,Юноши!$AM$5:$AM$75,Юноши!$W$5:$W$75),IF(AND(D16="м",F16=13),LOOKUP(O16,Юноши!$AN$5:$AN$75,Юноши!$W$5:$W$75),IF(AND(D16="м",F16=14),LOOKUP(O16,Юноши!$AO$5:$AO$75,Юноши!$W$5:$W$75),IF(AND(D16="м",F16=15),LOOKUP(O16,Юноши!$AP$5:$AP$75,Юноши!$W$5:$W$75),IF(AND(D16="м",F16=16),LOOKUP(O16,Юноши!$AQ$5:$AQ$75,Юноши!$W$5:$W$75),IF(AND(D16="м",F16&gt;=17),LOOKUP(O16,Юноши!$AR$5:$AR$75,Юноши!$W$5:$W$75)))))))))))))))))))</f>
        <v>0</v>
      </c>
      <c r="Q16" s="303"/>
      <c r="R16" s="450">
        <f>IF(E16="",0,IF(Q16&lt;=0,0,IF(AND(D16="ж",F16&lt;=10),LOOKUP(Q16,Девушки!$AV$5:$AV$75,Девушки!$W$5:$W$75),IF(AND(D16="ж",F16=11),LOOKUP(Q16,Девушки!$AW$5:$AW$75,Девушки!$W$5:$W$75),IF(AND(D16="ж",F16=12),LOOKUP(Q16,Девушки!$AX$5:$AX$75,Девушки!$W$5:$W$75),IF(AND(D16="ж",F16=13),LOOKUP(Q16,Девушки!$AY$5:$AY$75,Девушки!$W$5:$W$75),IF(AND(D16="ж",F16=14),LOOKUP(Q16,Девушки!$AZ$5:$AZ$75,Девушки!$W$5:$W$75),IF(AND(D16="ж",F16=15),LOOKUP(Q16,Девушки!$BA$5:$BA$75,Девушки!$W$5:$W$75),IF(AND(D16="ж",F16=16),LOOKUP(Q16,Девушки!$BB$5:$BB$75,Девушки!$W$5:$W$75),IF(AND(D16="ж",F16&gt;=17),LOOKUP(Q16,Девушки!$BC$5:$BC$75,Девушки!$W$5:$W$75),IF(AND(D16="м",F16&lt;=10),LOOKUP(Q16,Юноши!$AV$5:$AV$75,Юноши!$W$5:$W$75),IF(AND(D16="м",F16=11),LOOKUP(Q16,Юноши!$AW$5:$AW$75,Юноши!$W$5:$W$75),IF(AND(D16="м",F16=12),LOOKUP(Q16,Юноши!$AX$5:$AX$75,Юноши!$W$5:$W$75),IF(AND(D16="м",F16=13),LOOKUP(Q16,Юноши!$AY$5:$AY$75,Юноши!$W$5:$W$75),IF(AND(D16="м",F16=14),LOOKUP(Q16,Юноши!$AZ$5:$AZ$75,Юноши!$W$5:$W$75),IF(AND(D16="м",F16=15),LOOKUP(Q16,Юноши!$BA$5:$BA$75,Юноши!$W$5:$W$75),IF(AND(D16="м",F16=16),LOOKUP(Q16,Юноши!$BB$5:$BB$75,Юноши!$W$5:$W$75),IF(AND(D16="м",F16&gt;=17),LOOKUP(Q16,Юноши!$BC$5:$BC$75,Юноши!$W$5:$W$75)))))))))))))))))))</f>
        <v>0</v>
      </c>
      <c r="S16" s="338"/>
      <c r="T16" s="305">
        <f>IF(E16="",0,IF(S16="",0,IF(S16&lt;-4,0,IF(AND(D16="ж",F16&lt;=10),LOOKUP(S16,Девушки!$BG$5:$BG$75,Девушки!$W$5:$W$75),IF(AND(D16="ж",F16=11),LOOKUP(S16,Девушки!$BH$5:$BH$75,Девушки!$W$5:$W$75),IF(AND(D16="ж",F16=12),LOOKUP(S16,Девушки!$BI$5:$BI$75,Девушки!$W$5:$W$75),IF(AND(D16="ж",F16=13),LOOKUP(S16,Девушки!$BJ$5:$BJ$75,Девушки!$W$5:$W$75),IF(AND(D16="ж",F16=14),LOOKUP(S16,Девушки!$BK$5:$BK$75,Девушки!$W$5:$W$75),IF(AND(D16="ж",F16=15),LOOKUP(S16,Девушки!$BL$5:$BL$75,Девушки!$W$5:$W$75),IF(AND(D16="ж",F16=16),LOOKUP(S16,Девушки!$BM$5:$BM$75,Девушки!$W$5:$W$75),IF(AND(D16="ж",F16&gt;=17),LOOKUP(S16,Девушки!$BN$5:$BN$75,Девушки!$W$5:$W$75),IF(AND(D16="м",F16&lt;=10),LOOKUP(S16,Юноши!$BG$5:$BG$75,Юноши!$W$5:$W$75),IF(AND(D16="м",F16=11),LOOKUP(S16,Юноши!$BH$5:$BH$75,Юноши!$W$5:$W$75),IF(AND(D16="м",F16=12),LOOKUP(S16,Юноши!$BI$5:$BI$75,Юноши!$W$5:$W$75),IF(AND(D16="м",F16=13),LOOKUP(S16,Юноши!$BJ$5:$BJ$75,Юноши!$W$5:$W$75),IF(AND(D16="м",F16=14),LOOKUP(S16,Юноши!$BK$5:$BK$75,Юноши!$W$5:$W$75),IF(AND(D16="м",F16=15),LOOKUP(S16,Юноши!$BL$5:$BL$75,Юноши!$W$5:$W$75),IF(AND(D16="м",F16=16),LOOKUP(S16,Юноши!$BM$5:$BM$75,Юноши!$W$5:$W$75),IF(AND(D16="м",F16&gt;=17),LOOKUP(S16,Юноши!$BN$5:$BN$75,Юноши!$W$5:$W$75))))))))))))))))))))</f>
        <v>0</v>
      </c>
      <c r="U16" s="341"/>
      <c r="V16" s="450">
        <f>IF(E16="",0,IF(U16&lt;=0,0,IF(AND(D16="ж",F16&lt;=10),LOOKUP(U16,Девушки!$BT$5:$BT$76,Девушки!$BO$5:$BO$76),IF(AND(D16="ж",F16=11),LOOKUP(U16,Девушки!$BT$5:$BT$76,Девушки!$BO$5:$BO$76),IF(AND(D16="ж",F16=12),LOOKUP(U16,Девушки!$BT$5:$BT$76,Девушки!$BO$5:$BO$76),IF(AND(D16="ж",F16=13),LOOKUP(U16,Девушки!$BT$5:$BT$76,Девушки!$BO$5:$BO$76),IF(AND(D16="ж",F16=14),LOOKUP(U16,Девушки!$BT$5:$BT$76,Девушки!$BO$5:$BO$76),IF(AND(D16="ж",F16=15),LOOKUP(U16,Девушки!$BT$5:$BT$76,Девушки!$BO$5:$BO$76),IF(AND(D16="ж",F16=16),LOOKUP(U16,Девушки!$BT$5:$BT$76,Девушки!$BO$5:$BO$76),IF(AND(D16="ж",F16&gt;=17),LOOKUP(U16,Девушки!$BT$5:$BT$76,Девушки!$BO$5:$BO$76),IF(AND(D16="м",F16&lt;=10),LOOKUP(U16,Юноши!$BT$5:$BT$76,Юноши!$BO$5:$BO$76),IF(AND(D16="м",F16=11),LOOKUP(U16,Юноши!$BT$5:$BT$76,Юноши!$BO$5:$BO$76),IF(AND(D16="м",F16=12),LOOKUP(U16,Юноши!$BT$5:$BT$76,Юноши!$BO$5:$BO$76),IF(AND(D16="м",F16=13),LOOKUP(U16,Юноши!$BT$5:$BT$76,Юноши!$BO$5:$BO$76),IF(AND(D16="м",F16=14),LOOKUP(U16,Юноши!$BT$5:$BT$76,Юноши!$BO$5:$BO$76),IF(AND(D16="м",F16=15),LOOKUP(U16,Юноши!$BT$5:$BT$76,Юноши!$BO$5:$BO$76),IF(AND(D16="м",F16=16),LOOKUP(U16,Юноши!$BT$5:$BT$76,Юноши!$BO$5:$BO$76),IF(AND(D16="м",F16&gt;=17),LOOKUP(U16,Юноши!$BT$5:$BT$76,Юноши!$BO$5:$BO$76)))))))))))))))))))</f>
        <v>0</v>
      </c>
      <c r="W16" s="346"/>
      <c r="X16" s="307">
        <f>IF(E16="",0,IF(W16="",0,IF(AND(D16="ж",F16&lt;=10),LOOKUP(W16,Девушки!$D$5:$D$76,Девушки!$A$5:$A$76),IF(AND(D16="ж",F16=11),LOOKUP(W16,Девушки!$E$5:$E$76,Девушки!$A$5:$A$76),IF(AND(D16="ж",F16=12),LOOKUP(W16,Девушки!$F$5:$F$76,Девушки!$A$5:$A$76),IF(AND(D16="ж",F16=13),LOOKUP(W16,Девушки!$G$5:$G$76,Девушки!$A$5:$A$76),IF(AND(D16="ж",F16=14),LOOKUP(W16,Девушки!$H$5:$H$76,Девушки!$A$5:$A$76),IF(AND(D16="ж",F16=15),LOOKUP(W16,Девушки!$I$5:$I$76,Девушки!$A$5:$A$76),IF(AND(D16="ж",F16=16),LOOKUP(W16,Девушки!$J$5:$J$76,Девушки!$A$5:$A$76),IF(AND(D16="ж",F16&gt;=17),LOOKUP(W16,Девушки!$K$5:$K$76,Девушки!$A$5:$A$76),IF(AND(D16="м",F16&lt;=10),LOOKUP(W16,Юноши!$D$5:$D$76,Юноши!$A$5:$A$76),IF(AND(D16="м",F16=11),LOOKUP(W16,Юноши!$E$5:$E$76,Юноши!$A$5:$A$76),IF(AND(D16="м",F16=12),LOOKUP(W16,Юноши!$F$5:$F$76,Юноши!$A$5:$A$76),IF(AND(D16="м",F16=13),LOOKUP(W16,Юноши!$G$5:$G$76,Юноши!$A$5:$A$76),IF(AND(D16="м",F16=14),LOOKUP(W16,Юноши!$H$5:$H$76,Юноши!$A$5:$A$76),IF(AND(D16="м",F16=15),LOOKUP(W16,Юноши!$I$5:$I$76,Юноши!$A$5:$A$76),IF(AND(D16="м",F16=16),LOOKUP(W16,Юноши!$J$5:$J$76,Юноши!$A$5:$A$76),IF(AND(D16="м",F16&gt;=17),LOOKUP(W16,Юноши!$K$5:$K$76,Юноши!$A$5:$A$76)))))))))))))))))))</f>
        <v>0</v>
      </c>
      <c r="Y16" s="451">
        <f t="shared" si="1"/>
        <v>0</v>
      </c>
    </row>
    <row r="17" spans="1:25" ht="24.95" customHeight="1">
      <c r="A17" s="456"/>
      <c r="B17" s="462"/>
      <c r="C17" s="459"/>
      <c r="D17" s="458"/>
      <c r="E17" s="463"/>
      <c r="F17" s="309" t="str">
        <f t="shared" si="0"/>
        <v>/</v>
      </c>
      <c r="G17" s="422"/>
      <c r="H17" s="420">
        <f>IF(E17="",0,IF(G17&lt;=0,0,IF(AND(D17="ж",F17&lt;=10),LOOKUP(G17,Девушки!$CH$5:$CH$76,Девушки!$L$5:$L$76),IF(AND(D17="ж",F17=11),LOOKUP(G17,Девушки!$CI$5:$CI$76,Девушки!$L$5:$L$76),IF(AND(D17="ж",F17=12),LOOKUP(G17,Девушки!$CJ$5:$CJ$76,Девушки!$L$5:$L$76),IF(AND(D17="ж",F17=13),LOOKUP(G17,Девушки!$CK$5:$CK$76,Девушки!$L$5:$L$76),IF(AND(D17="ж",F17=14),LOOKUP(G17,Девушки!$CL$5:$CL$76,Девушки!$L$5:$L$76),IF(AND(D17="ж",F17=15),LOOKUP(G17,Девушки!$CM$5:$CM$76,Девушки!$L$5:$L$76),IF(AND(D17="ж",F17=16),LOOKUP(G17,Девушки!$CN$5:$CN$76,Девушки!$L$5:$L$76),IF(AND(D17="ж",F17&gt;=17),LOOKUP(G17,Девушки!$CO$5:$CO$76,Девушки!$L$5:$L$76),IF(AND(D17="м",F17&lt;=10),LOOKUP(G17,Юноши!$CH$5:$CH$76,Юноши!$L$5:$L$76),IF(AND(D17="м",F17=11),LOOKUP(G17,Юноши!$CI$5:$CI$76,Юноши!$L$5:$L$76),IF(AND(D17="м",F17=12),LOOKUP(G17,Юноши!$CJ$5:$CJ$76,Юноши!$L$5:$L$76),IF(AND(D17="м",F17=13),LOOKUP(G17,Юноши!$CK$5:$CK$76,Юноши!$L$5:$L$76),IF(AND(D17="м",F17=14),LOOKUP(G17,Юноши!$CL$5:$CL$76,Юноши!$L$5:$L$76),IF(AND(D17="м",F17=15),LOOKUP(G17,Юноши!$CM$5:$CM$76,Юноши!$L$5:$L$76),IF(AND(D17="м",F17=16),LOOKUP(G17,Юноши!$CN$5:$CN$76,Юноши!$L$5:$L$76),IF(AND(D17="м",F17&gt;=17),LOOKUP(G17,Юноши!$CO$5:$CO$76,Юноши!$L$5:$L$76)))))))))))))))))))</f>
        <v>0</v>
      </c>
      <c r="I17" s="418"/>
      <c r="J17" s="383">
        <f>IF(E17="",0,IF(I17&lt;=0,0,IF(AND(D17="ж",F17&lt;=10),LOOKUP(I17,Девушки!$O$5:$O$76,Девушки!$L$5:$L$76),IF(AND(D17="ж",F17=11),LOOKUP(I17,Девушки!$P$5:$P$76,Девушки!$L$5:$L$76),IF(AND(D17="ж",F17=12),LOOKUP(I17,Девушки!$Q$5:$Q$76,Девушки!$L$5:$L$76),IF(AND(D17="ж",F17=13),LOOKUP(I17,Девушки!$R$5:$R$76,Девушки!$L$5:$L$76),IF(AND(D17="ж",F17=14),LOOKUP(I17,Девушки!$S$5:$S$76,Девушки!$L$5:$L$76),IF(AND(D17="ж",F17=15),LOOKUP(I17,Девушки!$T$5:$T$76,Девушки!$L$5:$L$76),IF(AND(D17="ж",F17=16),LOOKUP(I17,Девушки!$U$5:$U$76,Девушки!$L$5:$L$76),IF(AND(D17="ж",F17&gt;=17),LOOKUP(I17,Девушки!$V$5:$V$76,Девушки!$L$5:$L$76),IF(AND(D17="м",F17&lt;=10),LOOKUP(I17,Юноши!$O$5:$O$76,Юноши!$L$5:$L$76),IF(AND(D17="м",F17=11),LOOKUP(I17,Юноши!$P$5:$P$76,Юноши!$L$5:$L$76),IF(AND(D17="м",F17=12),LOOKUP(I17,Юноши!$Q$5:$Q$76,Юноши!$L$5:$L$76),IF(AND(D17="м",F17=13),LOOKUP(I17,Юноши!$R$5:$R$76,Юноши!$L$5:$L$76),IF(AND(D17="м",F17=14),LOOKUP(I17,Юноши!$S$5:$S$76,Юноши!$L$5:$L$76),IF(AND(D17="м",F17=15),LOOKUP(I17,Юноши!$T$5:$T$76,Юноши!$L$5:$L$76),IF(AND(D17="м",F17=16),LOOKUP(I17,Юноши!$U$5:$U$76,Юноши!$L$5:$L$76),IF(AND(D17="м",F17&gt;=17),LOOKUP(I17,Юноши!$V$5:$V$76,Юноши!$L$5:$L$76)))))))))))))))))))</f>
        <v>0</v>
      </c>
      <c r="K17" s="424"/>
      <c r="L17" s="391">
        <f>IF(E17="",0,IF(K17&lt;=0,0,IF(AND(D17="ж",F17&lt;=16),LOOKUP(K17,Девушки!$CC$5:$CC$76,Девушки!$L$5:$L$76),IF(AND(D17="ж",F17=17),LOOKUP(K17,Девушки!$CD$5:$CD$76,Девушки!$L$5:$L$76),IF(AND(D17="м",F17&lt;=16),LOOKUP(K17,Юноши!$CC$5:$CC$76,Юноши!$L$5:$L$76),IF(AND(D17="м",F17=17),LOOKUP(K17,Юноши!$CD$5:$CD$76,Юноши!$L$5:$L$76)))))))</f>
        <v>0</v>
      </c>
      <c r="M17" s="387"/>
      <c r="N17" s="302">
        <f>IF(E17="",0,IF(M17&lt;=0,0,IF(AND(D17="ж",F17&lt;=10),LOOKUP(M17,Девушки!$Z$5:$Z$75,Девушки!$W$5:$W$75),IF(AND(D17="ж",F17=11),LOOKUP(M17,Девушки!$AA$5:$AA$75,Девушки!$W$5:$W$75),IF(AND(D17="ж",F17=12),LOOKUP(M17,Девушки!$AB$5:$AB$75,Девушки!$W$5:$W$75),IF(AND(D17="ж",F17=13),LOOKUP(M17,Девушки!$AC$5:$AC$75,Девушки!$W$5:$W$75),IF(AND(D17="ж",F17=14),LOOKUP(M17,Девушки!$AD$5:$AD$75,Девушки!$W$5:$W$75),IF(AND(D17="ж",F17=15),LOOKUP(M17,Девушки!$AE$5:$AE$75,Девушки!$W$5:$W$75),IF(AND(D17="ж",F17=16),LOOKUP(M17,Девушки!$AF$5:$AF$75,Девушки!$W$5:$W$75),IF(AND(D17="ж",F17&gt;=17),LOOKUP(M17,Девушки!$AG$5:$AG$75,Девушки!$W$5:$W$75),IF(AND(D17="м",F17&lt;=10),LOOKUP(M17,Юноши!$Z$5:$Z$75,Юноши!$W$5:$W$75),IF(AND(D17="м",F17=11),LOOKUP(M17,Юноши!$AA$5:$AA$75,Юноши!$W$5:$W$75),IF(AND(D17="м",F17=12),LOOKUP(M17,Юноши!$AB$5:$AB$75,Юноши!$W$5:$W$75),IF(AND(D17="м",F17=13),LOOKUP(M17,Юноши!$AC$5:$AC$75,Юноши!$W$5:$W$75),IF(AND(D17="м",F17=14),LOOKUP(M17,Юноши!$AD$5:$AD$75,Юноши!$W$5:$W$75),IF(AND(D17="м",F17=15),LOOKUP(M17,Юноши!$AE$5:$AE$75,Юноши!$W$5:$W$75),IF(AND(D17="м",F17=16),LOOKUP(M17,Юноши!$AF$5:$AF$75,Юноши!$W$5:$W$75),IF(AND(D17="м",F17&gt;=17),LOOKUP(M17,Юноши!$AG$5:$AG$75,Юноши!$W$5:$W$75)))))))))))))))))))</f>
        <v>0</v>
      </c>
      <c r="O17" s="389"/>
      <c r="P17" s="304">
        <f>IF(E17="",0,IF(O17&lt;=0,0,IF(AND(D17="ж",F17&lt;=10),LOOKUP(O17,Девушки!$AK$5:$AK$75,Девушки!$W$5:$W$75),IF(AND(D17="ж",F17=11),LOOKUP(O17,Девушки!$AL$5:$AL$75,Девушки!$W$5:$W$75),IF(AND(D17="ж",F17=12),LOOKUP(O17,Девушки!$AM$5:$AM$75,Девушки!$W$5:$W$75),IF(AND(D17="ж",F17=13),LOOKUP(O17,Девушки!$AN$5:$AN$75,Девушки!$W$5:$W$75),IF(AND(D17="ж",F17=14),LOOKUP(O17,Девушки!$AO$5:$AO$75,Девушки!$W$5:$W$75),IF(AND(D17="ж",F17=15),LOOKUP(O17,Девушки!$AP$5:$AP$75,Девушки!$W$5:$W$75),IF(AND(D17="ж",F17=16),LOOKUP(O17,Девушки!$AQ$5:$AQ$75,Девушки!$W$5:$W$75),IF(AND(D17="ж",F17&gt;=17),LOOKUP(O17,Девушки!$AR$5:$AR$75,Девушки!$W$5:$W$75),IF(AND(D17="м",F17&lt;=10),LOOKUP(O17,Юноши!$AK$5:$AK$75,Юноши!$W$5:$W$75),IF(AND(D17="м",F17=11),LOOKUP(O17,Юноши!$AL$5:$AL$75,Юноши!$W$5:$W$75),IF(AND(D17="м",F17=12),LOOKUP(O17,Юноши!$AM$5:$AM$75,Юноши!$W$5:$W$75),IF(AND(D17="м",F17=13),LOOKUP(O17,Юноши!$AN$5:$AN$75,Юноши!$W$5:$W$75),IF(AND(D17="м",F17=14),LOOKUP(O17,Юноши!$AO$5:$AO$75,Юноши!$W$5:$W$75),IF(AND(D17="м",F17=15),LOOKUP(O17,Юноши!$AP$5:$AP$75,Юноши!$W$5:$W$75),IF(AND(D17="м",F17=16),LOOKUP(O17,Юноши!$AQ$5:$AQ$75,Юноши!$W$5:$W$75),IF(AND(D17="м",F17&gt;=17),LOOKUP(O17,Юноши!$AR$5:$AR$75,Юноши!$W$5:$W$75)))))))))))))))))))</f>
        <v>0</v>
      </c>
      <c r="Q17" s="303"/>
      <c r="R17" s="450">
        <f>IF(E17="",0,IF(Q17&lt;=0,0,IF(AND(D17="ж",F17&lt;=10),LOOKUP(Q17,Девушки!$AV$5:$AV$75,Девушки!$W$5:$W$75),IF(AND(D17="ж",F17=11),LOOKUP(Q17,Девушки!$AW$5:$AW$75,Девушки!$W$5:$W$75),IF(AND(D17="ж",F17=12),LOOKUP(Q17,Девушки!$AX$5:$AX$75,Девушки!$W$5:$W$75),IF(AND(D17="ж",F17=13),LOOKUP(Q17,Девушки!$AY$5:$AY$75,Девушки!$W$5:$W$75),IF(AND(D17="ж",F17=14),LOOKUP(Q17,Девушки!$AZ$5:$AZ$75,Девушки!$W$5:$W$75),IF(AND(D17="ж",F17=15),LOOKUP(Q17,Девушки!$BA$5:$BA$75,Девушки!$W$5:$W$75),IF(AND(D17="ж",F17=16),LOOKUP(Q17,Девушки!$BB$5:$BB$75,Девушки!$W$5:$W$75),IF(AND(D17="ж",F17&gt;=17),LOOKUP(Q17,Девушки!$BC$5:$BC$75,Девушки!$W$5:$W$75),IF(AND(D17="м",F17&lt;=10),LOOKUP(Q17,Юноши!$AV$5:$AV$75,Юноши!$W$5:$W$75),IF(AND(D17="м",F17=11),LOOKUP(Q17,Юноши!$AW$5:$AW$75,Юноши!$W$5:$W$75),IF(AND(D17="м",F17=12),LOOKUP(Q17,Юноши!$AX$5:$AX$75,Юноши!$W$5:$W$75),IF(AND(D17="м",F17=13),LOOKUP(Q17,Юноши!$AY$5:$AY$75,Юноши!$W$5:$W$75),IF(AND(D17="м",F17=14),LOOKUP(Q17,Юноши!$AZ$5:$AZ$75,Юноши!$W$5:$W$75),IF(AND(D17="м",F17=15),LOOKUP(Q17,Юноши!$BA$5:$BA$75,Юноши!$W$5:$W$75),IF(AND(D17="м",F17=16),LOOKUP(Q17,Юноши!$BB$5:$BB$75,Юноши!$W$5:$W$75),IF(AND(D17="м",F17&gt;=17),LOOKUP(Q17,Юноши!$BC$5:$BC$75,Юноши!$W$5:$W$75)))))))))))))))))))</f>
        <v>0</v>
      </c>
      <c r="S17" s="338"/>
      <c r="T17" s="305">
        <f>IF(E17="",0,IF(S17="",0,IF(S17&lt;-4,0,IF(AND(D17="ж",F17&lt;=10),LOOKUP(S17,Девушки!$BG$5:$BG$75,Девушки!$W$5:$W$75),IF(AND(D17="ж",F17=11),LOOKUP(S17,Девушки!$BH$5:$BH$75,Девушки!$W$5:$W$75),IF(AND(D17="ж",F17=12),LOOKUP(S17,Девушки!$BI$5:$BI$75,Девушки!$W$5:$W$75),IF(AND(D17="ж",F17=13),LOOKUP(S17,Девушки!$BJ$5:$BJ$75,Девушки!$W$5:$W$75),IF(AND(D17="ж",F17=14),LOOKUP(S17,Девушки!$BK$5:$BK$75,Девушки!$W$5:$W$75),IF(AND(D17="ж",F17=15),LOOKUP(S17,Девушки!$BL$5:$BL$75,Девушки!$W$5:$W$75),IF(AND(D17="ж",F17=16),LOOKUP(S17,Девушки!$BM$5:$BM$75,Девушки!$W$5:$W$75),IF(AND(D17="ж",F17&gt;=17),LOOKUP(S17,Девушки!$BN$5:$BN$75,Девушки!$W$5:$W$75),IF(AND(D17="м",F17&lt;=10),LOOKUP(S17,Юноши!$BG$5:$BG$75,Юноши!$W$5:$W$75),IF(AND(D17="м",F17=11),LOOKUP(S17,Юноши!$BH$5:$BH$75,Юноши!$W$5:$W$75),IF(AND(D17="м",F17=12),LOOKUP(S17,Юноши!$BI$5:$BI$75,Юноши!$W$5:$W$75),IF(AND(D17="м",F17=13),LOOKUP(S17,Юноши!$BJ$5:$BJ$75,Юноши!$W$5:$W$75),IF(AND(D17="м",F17=14),LOOKUP(S17,Юноши!$BK$5:$BK$75,Юноши!$W$5:$W$75),IF(AND(D17="м",F17=15),LOOKUP(S17,Юноши!$BL$5:$BL$75,Юноши!$W$5:$W$75),IF(AND(D17="м",F17=16),LOOKUP(S17,Юноши!$BM$5:$BM$75,Юноши!$W$5:$W$75),IF(AND(D17="м",F17&gt;=17),LOOKUP(S17,Юноши!$BN$5:$BN$75,Юноши!$W$5:$W$75))))))))))))))))))))</f>
        <v>0</v>
      </c>
      <c r="U17" s="341"/>
      <c r="V17" s="450">
        <f>IF(E17="",0,IF(U17&lt;=0,0,IF(AND(D17="ж",F17&lt;=10),LOOKUP(U17,Девушки!$BT$5:$BT$76,Девушки!$BO$5:$BO$76),IF(AND(D17="ж",F17=11),LOOKUP(U17,Девушки!$BT$5:$BT$76,Девушки!$BO$5:$BO$76),IF(AND(D17="ж",F17=12),LOOKUP(U17,Девушки!$BT$5:$BT$76,Девушки!$BO$5:$BO$76),IF(AND(D17="ж",F17=13),LOOKUP(U17,Девушки!$BT$5:$BT$76,Девушки!$BO$5:$BO$76),IF(AND(D17="ж",F17=14),LOOKUP(U17,Девушки!$BT$5:$BT$76,Девушки!$BO$5:$BO$76),IF(AND(D17="ж",F17=15),LOOKUP(U17,Девушки!$BT$5:$BT$76,Девушки!$BO$5:$BO$76),IF(AND(D17="ж",F17=16),LOOKUP(U17,Девушки!$BT$5:$BT$76,Девушки!$BO$5:$BO$76),IF(AND(D17="ж",F17&gt;=17),LOOKUP(U17,Девушки!$BT$5:$BT$76,Девушки!$BO$5:$BO$76),IF(AND(D17="м",F17&lt;=10),LOOKUP(U17,Юноши!$BT$5:$BT$76,Юноши!$BO$5:$BO$76),IF(AND(D17="м",F17=11),LOOKUP(U17,Юноши!$BT$5:$BT$76,Юноши!$BO$5:$BO$76),IF(AND(D17="м",F17=12),LOOKUP(U17,Юноши!$BT$5:$BT$76,Юноши!$BO$5:$BO$76),IF(AND(D17="м",F17=13),LOOKUP(U17,Юноши!$BT$5:$BT$76,Юноши!$BO$5:$BO$76),IF(AND(D17="м",F17=14),LOOKUP(U17,Юноши!$BT$5:$BT$76,Юноши!$BO$5:$BO$76),IF(AND(D17="м",F17=15),LOOKUP(U17,Юноши!$BT$5:$BT$76,Юноши!$BO$5:$BO$76),IF(AND(D17="м",F17=16),LOOKUP(U17,Юноши!$BT$5:$BT$76,Юноши!$BO$5:$BO$76),IF(AND(D17="м",F17&gt;=17),LOOKUP(U17,Юноши!$BT$5:$BT$76,Юноши!$BO$5:$BO$76)))))))))))))))))))</f>
        <v>0</v>
      </c>
      <c r="W17" s="346"/>
      <c r="X17" s="307">
        <f>IF(E17="",0,IF(W17="",0,IF(AND(D17="ж",F17&lt;=10),LOOKUP(W17,Девушки!$D$5:$D$76,Девушки!$A$5:$A$76),IF(AND(D17="ж",F17=11),LOOKUP(W17,Девушки!$E$5:$E$76,Девушки!$A$5:$A$76),IF(AND(D17="ж",F17=12),LOOKUP(W17,Девушки!$F$5:$F$76,Девушки!$A$5:$A$76),IF(AND(D17="ж",F17=13),LOOKUP(W17,Девушки!$G$5:$G$76,Девушки!$A$5:$A$76),IF(AND(D17="ж",F17=14),LOOKUP(W17,Девушки!$H$5:$H$76,Девушки!$A$5:$A$76),IF(AND(D17="ж",F17=15),LOOKUP(W17,Девушки!$I$5:$I$76,Девушки!$A$5:$A$76),IF(AND(D17="ж",F17=16),LOOKUP(W17,Девушки!$J$5:$J$76,Девушки!$A$5:$A$76),IF(AND(D17="ж",F17&gt;=17),LOOKUP(W17,Девушки!$K$5:$K$76,Девушки!$A$5:$A$76),IF(AND(D17="м",F17&lt;=10),LOOKUP(W17,Юноши!$D$5:$D$76,Юноши!$A$5:$A$76),IF(AND(D17="м",F17=11),LOOKUP(W17,Юноши!$E$5:$E$76,Юноши!$A$5:$A$76),IF(AND(D17="м",F17=12),LOOKUP(W17,Юноши!$F$5:$F$76,Юноши!$A$5:$A$76),IF(AND(D17="м",F17=13),LOOKUP(W17,Юноши!$G$5:$G$76,Юноши!$A$5:$A$76),IF(AND(D17="м",F17=14),LOOKUP(W17,Юноши!$H$5:$H$76,Юноши!$A$5:$A$76),IF(AND(D17="м",F17=15),LOOKUP(W17,Юноши!$I$5:$I$76,Юноши!$A$5:$A$76),IF(AND(D17="м",F17=16),LOOKUP(W17,Юноши!$J$5:$J$76,Юноши!$A$5:$A$76),IF(AND(D17="м",F17&gt;=17),LOOKUP(W17,Юноши!$K$5:$K$76,Юноши!$A$5:$A$76)))))))))))))))))))</f>
        <v>0</v>
      </c>
      <c r="Y17" s="451">
        <f t="shared" si="1"/>
        <v>0</v>
      </c>
    </row>
    <row r="18" spans="1:25" ht="24.95" customHeight="1">
      <c r="A18" s="456"/>
      <c r="B18" s="462"/>
      <c r="C18" s="459"/>
      <c r="D18" s="458"/>
      <c r="E18" s="463"/>
      <c r="F18" s="309" t="str">
        <f t="shared" si="0"/>
        <v>/</v>
      </c>
      <c r="G18" s="422"/>
      <c r="H18" s="420">
        <f>IF(E18="",0,IF(G18&lt;=0,0,IF(AND(D18="ж",F18&lt;=10),LOOKUP(G18,Девушки!$CH$5:$CH$76,Девушки!$L$5:$L$76),IF(AND(D18="ж",F18=11),LOOKUP(G18,Девушки!$CI$5:$CI$76,Девушки!$L$5:$L$76),IF(AND(D18="ж",F18=12),LOOKUP(G18,Девушки!$CJ$5:$CJ$76,Девушки!$L$5:$L$76),IF(AND(D18="ж",F18=13),LOOKUP(G18,Девушки!$CK$5:$CK$76,Девушки!$L$5:$L$76),IF(AND(D18="ж",F18=14),LOOKUP(G18,Девушки!$CL$5:$CL$76,Девушки!$L$5:$L$76),IF(AND(D18="ж",F18=15),LOOKUP(G18,Девушки!$CM$5:$CM$76,Девушки!$L$5:$L$76),IF(AND(D18="ж",F18=16),LOOKUP(G18,Девушки!$CN$5:$CN$76,Девушки!$L$5:$L$76),IF(AND(D18="ж",F18&gt;=17),LOOKUP(G18,Девушки!$CO$5:$CO$76,Девушки!$L$5:$L$76),IF(AND(D18="м",F18&lt;=10),LOOKUP(G18,Юноши!$CH$5:$CH$76,Юноши!$L$5:$L$76),IF(AND(D18="м",F18=11),LOOKUP(G18,Юноши!$CI$5:$CI$76,Юноши!$L$5:$L$76),IF(AND(D18="м",F18=12),LOOKUP(G18,Юноши!$CJ$5:$CJ$76,Юноши!$L$5:$L$76),IF(AND(D18="м",F18=13),LOOKUP(G18,Юноши!$CK$5:$CK$76,Юноши!$L$5:$L$76),IF(AND(D18="м",F18=14),LOOKUP(G18,Юноши!$CL$5:$CL$76,Юноши!$L$5:$L$76),IF(AND(D18="м",F18=15),LOOKUP(G18,Юноши!$CM$5:$CM$76,Юноши!$L$5:$L$76),IF(AND(D18="м",F18=16),LOOKUP(G18,Юноши!$CN$5:$CN$76,Юноши!$L$5:$L$76),IF(AND(D18="м",F18&gt;=17),LOOKUP(G18,Юноши!$CO$5:$CO$76,Юноши!$L$5:$L$76)))))))))))))))))))</f>
        <v>0</v>
      </c>
      <c r="I18" s="418"/>
      <c r="J18" s="383">
        <f>IF(E18="",0,IF(I18&lt;=0,0,IF(AND(D18="ж",F18&lt;=10),LOOKUP(I18,Девушки!$O$5:$O$76,Девушки!$L$5:$L$76),IF(AND(D18="ж",F18=11),LOOKUP(I18,Девушки!$P$5:$P$76,Девушки!$L$5:$L$76),IF(AND(D18="ж",F18=12),LOOKUP(I18,Девушки!$Q$5:$Q$76,Девушки!$L$5:$L$76),IF(AND(D18="ж",F18=13),LOOKUP(I18,Девушки!$R$5:$R$76,Девушки!$L$5:$L$76),IF(AND(D18="ж",F18=14),LOOKUP(I18,Девушки!$S$5:$S$76,Девушки!$L$5:$L$76),IF(AND(D18="ж",F18=15),LOOKUP(I18,Девушки!$T$5:$T$76,Девушки!$L$5:$L$76),IF(AND(D18="ж",F18=16),LOOKUP(I18,Девушки!$U$5:$U$76,Девушки!$L$5:$L$76),IF(AND(D18="ж",F18&gt;=17),LOOKUP(I18,Девушки!$V$5:$V$76,Девушки!$L$5:$L$76),IF(AND(D18="м",F18&lt;=10),LOOKUP(I18,Юноши!$O$5:$O$76,Юноши!$L$5:$L$76),IF(AND(D18="м",F18=11),LOOKUP(I18,Юноши!$P$5:$P$76,Юноши!$L$5:$L$76),IF(AND(D18="м",F18=12),LOOKUP(I18,Юноши!$Q$5:$Q$76,Юноши!$L$5:$L$76),IF(AND(D18="м",F18=13),LOOKUP(I18,Юноши!$R$5:$R$76,Юноши!$L$5:$L$76),IF(AND(D18="м",F18=14),LOOKUP(I18,Юноши!$S$5:$S$76,Юноши!$L$5:$L$76),IF(AND(D18="м",F18=15),LOOKUP(I18,Юноши!$T$5:$T$76,Юноши!$L$5:$L$76),IF(AND(D18="м",F18=16),LOOKUP(I18,Юноши!$U$5:$U$76,Юноши!$L$5:$L$76),IF(AND(D18="м",F18&gt;=17),LOOKUP(I18,Юноши!$V$5:$V$76,Юноши!$L$5:$L$76)))))))))))))))))))</f>
        <v>0</v>
      </c>
      <c r="K18" s="424"/>
      <c r="L18" s="391">
        <f>IF(E18="",0,IF(K18&lt;=0,0,IF(AND(D18="ж",F18&lt;=16),LOOKUP(K18,Девушки!$CC$5:$CC$76,Девушки!$L$5:$L$76),IF(AND(D18="ж",F18=17),LOOKUP(K18,Девушки!$CD$5:$CD$76,Девушки!$L$5:$L$76),IF(AND(D18="м",F18&lt;=16),LOOKUP(K18,Юноши!$CC$5:$CC$76,Юноши!$L$5:$L$76),IF(AND(D18="м",F18=17),LOOKUP(K18,Юноши!$CD$5:$CD$76,Юноши!$L$5:$L$76)))))))</f>
        <v>0</v>
      </c>
      <c r="M18" s="386"/>
      <c r="N18" s="302">
        <f>IF(E18="",0,IF(M18&lt;=0,0,IF(AND(D18="ж",F18&lt;=10),LOOKUP(M18,Девушки!$Z$5:$Z$75,Девушки!$W$5:$W$75),IF(AND(D18="ж",F18=11),LOOKUP(M18,Девушки!$AA$5:$AA$75,Девушки!$W$5:$W$75),IF(AND(D18="ж",F18=12),LOOKUP(M18,Девушки!$AB$5:$AB$75,Девушки!$W$5:$W$75),IF(AND(D18="ж",F18=13),LOOKUP(M18,Девушки!$AC$5:$AC$75,Девушки!$W$5:$W$75),IF(AND(D18="ж",F18=14),LOOKUP(M18,Девушки!$AD$5:$AD$75,Девушки!$W$5:$W$75),IF(AND(D18="ж",F18=15),LOOKUP(M18,Девушки!$AE$5:$AE$75,Девушки!$W$5:$W$75),IF(AND(D18="ж",F18=16),LOOKUP(M18,Девушки!$AF$5:$AF$75,Девушки!$W$5:$W$75),IF(AND(D18="ж",F18&gt;=17),LOOKUP(M18,Девушки!$AG$5:$AG$75,Девушки!$W$5:$W$75),IF(AND(D18="м",F18&lt;=10),LOOKUP(M18,Юноши!$Z$5:$Z$75,Юноши!$W$5:$W$75),IF(AND(D18="м",F18=11),LOOKUP(M18,Юноши!$AA$5:$AA$75,Юноши!$W$5:$W$75),IF(AND(D18="м",F18=12),LOOKUP(M18,Юноши!$AB$5:$AB$75,Юноши!$W$5:$W$75),IF(AND(D18="м",F18=13),LOOKUP(M18,Юноши!$AC$5:$AC$75,Юноши!$W$5:$W$75),IF(AND(D18="м",F18=14),LOOKUP(M18,Юноши!$AD$5:$AD$75,Юноши!$W$5:$W$75),IF(AND(D18="м",F18=15),LOOKUP(M18,Юноши!$AE$5:$AE$75,Юноши!$W$5:$W$75),IF(AND(D18="м",F18=16),LOOKUP(M18,Юноши!$AF$5:$AF$75,Юноши!$W$5:$W$75),IF(AND(D18="м",F18&gt;=17),LOOKUP(M18,Юноши!$AG$5:$AG$75,Юноши!$W$5:$W$75)))))))))))))))))))</f>
        <v>0</v>
      </c>
      <c r="O18" s="389"/>
      <c r="P18" s="304">
        <f>IF(E18="",0,IF(O18&lt;=0,0,IF(AND(D18="ж",F18&lt;=10),LOOKUP(O18,Девушки!$AK$5:$AK$75,Девушки!$W$5:$W$75),IF(AND(D18="ж",F18=11),LOOKUP(O18,Девушки!$AL$5:$AL$75,Девушки!$W$5:$W$75),IF(AND(D18="ж",F18=12),LOOKUP(O18,Девушки!$AM$5:$AM$75,Девушки!$W$5:$W$75),IF(AND(D18="ж",F18=13),LOOKUP(O18,Девушки!$AN$5:$AN$75,Девушки!$W$5:$W$75),IF(AND(D18="ж",F18=14),LOOKUP(O18,Девушки!$AO$5:$AO$75,Девушки!$W$5:$W$75),IF(AND(D18="ж",F18=15),LOOKUP(O18,Девушки!$AP$5:$AP$75,Девушки!$W$5:$W$75),IF(AND(D18="ж",F18=16),LOOKUP(O18,Девушки!$AQ$5:$AQ$75,Девушки!$W$5:$W$75),IF(AND(D18="ж",F18&gt;=17),LOOKUP(O18,Девушки!$AR$5:$AR$75,Девушки!$W$5:$W$75),IF(AND(D18="м",F18&lt;=10),LOOKUP(O18,Юноши!$AK$5:$AK$75,Юноши!$W$5:$W$75),IF(AND(D18="м",F18=11),LOOKUP(O18,Юноши!$AL$5:$AL$75,Юноши!$W$5:$W$75),IF(AND(D18="м",F18=12),LOOKUP(O18,Юноши!$AM$5:$AM$75,Юноши!$W$5:$W$75),IF(AND(D18="м",F18=13),LOOKUP(O18,Юноши!$AN$5:$AN$75,Юноши!$W$5:$W$75),IF(AND(D18="м",F18=14),LOOKUP(O18,Юноши!$AO$5:$AO$75,Юноши!$W$5:$W$75),IF(AND(D18="м",F18=15),LOOKUP(O18,Юноши!$AP$5:$AP$75,Юноши!$W$5:$W$75),IF(AND(D18="м",F18=16),LOOKUP(O18,Юноши!$AQ$5:$AQ$75,Юноши!$W$5:$W$75),IF(AND(D18="м",F18&gt;=17),LOOKUP(O18,Юноши!$AR$5:$AR$75,Юноши!$W$5:$W$75)))))))))))))))))))</f>
        <v>0</v>
      </c>
      <c r="Q18" s="303"/>
      <c r="R18" s="450">
        <f>IF(E18="",0,IF(Q18&lt;=0,0,IF(AND(D18="ж",F18&lt;=10),LOOKUP(Q18,Девушки!$AV$5:$AV$75,Девушки!$W$5:$W$75),IF(AND(D18="ж",F18=11),LOOKUP(Q18,Девушки!$AW$5:$AW$75,Девушки!$W$5:$W$75),IF(AND(D18="ж",F18=12),LOOKUP(Q18,Девушки!$AX$5:$AX$75,Девушки!$W$5:$W$75),IF(AND(D18="ж",F18=13),LOOKUP(Q18,Девушки!$AY$5:$AY$75,Девушки!$W$5:$W$75),IF(AND(D18="ж",F18=14),LOOKUP(Q18,Девушки!$AZ$5:$AZ$75,Девушки!$W$5:$W$75),IF(AND(D18="ж",F18=15),LOOKUP(Q18,Девушки!$BA$5:$BA$75,Девушки!$W$5:$W$75),IF(AND(D18="ж",F18=16),LOOKUP(Q18,Девушки!$BB$5:$BB$75,Девушки!$W$5:$W$75),IF(AND(D18="ж",F18&gt;=17),LOOKUP(Q18,Девушки!$BC$5:$BC$75,Девушки!$W$5:$W$75),IF(AND(D18="м",F18&lt;=10),LOOKUP(Q18,Юноши!$AV$5:$AV$75,Юноши!$W$5:$W$75),IF(AND(D18="м",F18=11),LOOKUP(Q18,Юноши!$AW$5:$AW$75,Юноши!$W$5:$W$75),IF(AND(D18="м",F18=12),LOOKUP(Q18,Юноши!$AX$5:$AX$75,Юноши!$W$5:$W$75),IF(AND(D18="м",F18=13),LOOKUP(Q18,Юноши!$AY$5:$AY$75,Юноши!$W$5:$W$75),IF(AND(D18="м",F18=14),LOOKUP(Q18,Юноши!$AZ$5:$AZ$75,Юноши!$W$5:$W$75),IF(AND(D18="м",F18=15),LOOKUP(Q18,Юноши!$BA$5:$BA$75,Юноши!$W$5:$W$75),IF(AND(D18="м",F18=16),LOOKUP(Q18,Юноши!$BB$5:$BB$75,Юноши!$W$5:$W$75),IF(AND(D18="м",F18&gt;=17),LOOKUP(Q18,Юноши!$BC$5:$BC$75,Юноши!$W$5:$W$75)))))))))))))))))))</f>
        <v>0</v>
      </c>
      <c r="S18" s="338"/>
      <c r="T18" s="305">
        <f>IF(E18="",0,IF(S18="",0,IF(S18&lt;-4,0,IF(AND(D18="ж",F18&lt;=10),LOOKUP(S18,Девушки!$BG$5:$BG$75,Девушки!$W$5:$W$75),IF(AND(D18="ж",F18=11),LOOKUP(S18,Девушки!$BH$5:$BH$75,Девушки!$W$5:$W$75),IF(AND(D18="ж",F18=12),LOOKUP(S18,Девушки!$BI$5:$BI$75,Девушки!$W$5:$W$75),IF(AND(D18="ж",F18=13),LOOKUP(S18,Девушки!$BJ$5:$BJ$75,Девушки!$W$5:$W$75),IF(AND(D18="ж",F18=14),LOOKUP(S18,Девушки!$BK$5:$BK$75,Девушки!$W$5:$W$75),IF(AND(D18="ж",F18=15),LOOKUP(S18,Девушки!$BL$5:$BL$75,Девушки!$W$5:$W$75),IF(AND(D18="ж",F18=16),LOOKUP(S18,Девушки!$BM$5:$BM$75,Девушки!$W$5:$W$75),IF(AND(D18="ж",F18&gt;=17),LOOKUP(S18,Девушки!$BN$5:$BN$75,Девушки!$W$5:$W$75),IF(AND(D18="м",F18&lt;=10),LOOKUP(S18,Юноши!$BG$5:$BG$75,Юноши!$W$5:$W$75),IF(AND(D18="м",F18=11),LOOKUP(S18,Юноши!$BH$5:$BH$75,Юноши!$W$5:$W$75),IF(AND(D18="м",F18=12),LOOKUP(S18,Юноши!$BI$5:$BI$75,Юноши!$W$5:$W$75),IF(AND(D18="м",F18=13),LOOKUP(S18,Юноши!$BJ$5:$BJ$75,Юноши!$W$5:$W$75),IF(AND(D18="м",F18=14),LOOKUP(S18,Юноши!$BK$5:$BK$75,Юноши!$W$5:$W$75),IF(AND(D18="м",F18=15),LOOKUP(S18,Юноши!$BL$5:$BL$75,Юноши!$W$5:$W$75),IF(AND(D18="м",F18=16),LOOKUP(S18,Юноши!$BM$5:$BM$75,Юноши!$W$5:$W$75),IF(AND(D18="м",F18&gt;=17),LOOKUP(S18,Юноши!$BN$5:$BN$75,Юноши!$W$5:$W$75))))))))))))))))))))</f>
        <v>0</v>
      </c>
      <c r="U18" s="341"/>
      <c r="V18" s="450">
        <f>IF(E18="",0,IF(U18&lt;=0,0,IF(AND(D18="ж",F18&lt;=10),LOOKUP(U18,Девушки!$BT$5:$BT$76,Девушки!$BO$5:$BO$76),IF(AND(D18="ж",F18=11),LOOKUP(U18,Девушки!$BT$5:$BT$76,Девушки!$BO$5:$BO$76),IF(AND(D18="ж",F18=12),LOOKUP(U18,Девушки!$BT$5:$BT$76,Девушки!$BO$5:$BO$76),IF(AND(D18="ж",F18=13),LOOKUP(U18,Девушки!$BT$5:$BT$76,Девушки!$BO$5:$BO$76),IF(AND(D18="ж",F18=14),LOOKUP(U18,Девушки!$BT$5:$BT$76,Девушки!$BO$5:$BO$76),IF(AND(D18="ж",F18=15),LOOKUP(U18,Девушки!$BT$5:$BT$76,Девушки!$BO$5:$BO$76),IF(AND(D18="ж",F18=16),LOOKUP(U18,Девушки!$BT$5:$BT$76,Девушки!$BO$5:$BO$76),IF(AND(D18="ж",F18&gt;=17),LOOKUP(U18,Девушки!$BT$5:$BT$76,Девушки!$BO$5:$BO$76),IF(AND(D18="м",F18&lt;=10),LOOKUP(U18,Юноши!$BT$5:$BT$76,Юноши!$BO$5:$BO$76),IF(AND(D18="м",F18=11),LOOKUP(U18,Юноши!$BT$5:$BT$76,Юноши!$BO$5:$BO$76),IF(AND(D18="м",F18=12),LOOKUP(U18,Юноши!$BT$5:$BT$76,Юноши!$BO$5:$BO$76),IF(AND(D18="м",F18=13),LOOKUP(U18,Юноши!$BT$5:$BT$76,Юноши!$BO$5:$BO$76),IF(AND(D18="м",F18=14),LOOKUP(U18,Юноши!$BT$5:$BT$76,Юноши!$BO$5:$BO$76),IF(AND(D18="м",F18=15),LOOKUP(U18,Юноши!$BT$5:$BT$76,Юноши!$BO$5:$BO$76),IF(AND(D18="м",F18=16),LOOKUP(U18,Юноши!$BT$5:$BT$76,Юноши!$BO$5:$BO$76),IF(AND(D18="м",F18&gt;=17),LOOKUP(U18,Юноши!$BT$5:$BT$76,Юноши!$BO$5:$BO$76)))))))))))))))))))</f>
        <v>0</v>
      </c>
      <c r="W18" s="346"/>
      <c r="X18" s="307">
        <f>IF(E18="",0,IF(W18="",0,IF(AND(D18="ж",F18&lt;=10),LOOKUP(W18,Девушки!$D$5:$D$76,Девушки!$A$5:$A$76),IF(AND(D18="ж",F18=11),LOOKUP(W18,Девушки!$E$5:$E$76,Девушки!$A$5:$A$76),IF(AND(D18="ж",F18=12),LOOKUP(W18,Девушки!$F$5:$F$76,Девушки!$A$5:$A$76),IF(AND(D18="ж",F18=13),LOOKUP(W18,Девушки!$G$5:$G$76,Девушки!$A$5:$A$76),IF(AND(D18="ж",F18=14),LOOKUP(W18,Девушки!$H$5:$H$76,Девушки!$A$5:$A$76),IF(AND(D18="ж",F18=15),LOOKUP(W18,Девушки!$I$5:$I$76,Девушки!$A$5:$A$76),IF(AND(D18="ж",F18=16),LOOKUP(W18,Девушки!$J$5:$J$76,Девушки!$A$5:$A$76),IF(AND(D18="ж",F18&gt;=17),LOOKUP(W18,Девушки!$K$5:$K$76,Девушки!$A$5:$A$76),IF(AND(D18="м",F18&lt;=10),LOOKUP(W18,Юноши!$D$5:$D$76,Юноши!$A$5:$A$76),IF(AND(D18="м",F18=11),LOOKUP(W18,Юноши!$E$5:$E$76,Юноши!$A$5:$A$76),IF(AND(D18="м",F18=12),LOOKUP(W18,Юноши!$F$5:$F$76,Юноши!$A$5:$A$76),IF(AND(D18="м",F18=13),LOOKUP(W18,Юноши!$G$5:$G$76,Юноши!$A$5:$A$76),IF(AND(D18="м",F18=14),LOOKUP(W18,Юноши!$H$5:$H$76,Юноши!$A$5:$A$76),IF(AND(D18="м",F18=15),LOOKUP(W18,Юноши!$I$5:$I$76,Юноши!$A$5:$A$76),IF(AND(D18="м",F18=16),LOOKUP(W18,Юноши!$J$5:$J$76,Юноши!$A$5:$A$76),IF(AND(D18="м",F18&gt;=17),LOOKUP(W18,Юноши!$K$5:$K$76,Юноши!$A$5:$A$76)))))))))))))))))))</f>
        <v>0</v>
      </c>
      <c r="Y18" s="451">
        <f t="shared" si="1"/>
        <v>0</v>
      </c>
    </row>
    <row r="19" spans="1:25" ht="24.95" customHeight="1">
      <c r="A19" s="456"/>
      <c r="B19" s="462"/>
      <c r="C19" s="459"/>
      <c r="D19" s="458"/>
      <c r="E19" s="463"/>
      <c r="F19" s="309" t="str">
        <f t="shared" si="0"/>
        <v>/</v>
      </c>
      <c r="G19" s="422"/>
      <c r="H19" s="420">
        <f>IF(E19="",0,IF(G19&lt;=0,0,IF(AND(D19="ж",F19&lt;=10),LOOKUP(G19,Девушки!$CH$5:$CH$76,Девушки!$L$5:$L$76),IF(AND(D19="ж",F19=11),LOOKUP(G19,Девушки!$CI$5:$CI$76,Девушки!$L$5:$L$76),IF(AND(D19="ж",F19=12),LOOKUP(G19,Девушки!$CJ$5:$CJ$76,Девушки!$L$5:$L$76),IF(AND(D19="ж",F19=13),LOOKUP(G19,Девушки!$CK$5:$CK$76,Девушки!$L$5:$L$76),IF(AND(D19="ж",F19=14),LOOKUP(G19,Девушки!$CL$5:$CL$76,Девушки!$L$5:$L$76),IF(AND(D19="ж",F19=15),LOOKUP(G19,Девушки!$CM$5:$CM$76,Девушки!$L$5:$L$76),IF(AND(D19="ж",F19=16),LOOKUP(G19,Девушки!$CN$5:$CN$76,Девушки!$L$5:$L$76),IF(AND(D19="ж",F19&gt;=17),LOOKUP(G19,Девушки!$CO$5:$CO$76,Девушки!$L$5:$L$76),IF(AND(D19="м",F19&lt;=10),LOOKUP(G19,Юноши!$CH$5:$CH$76,Юноши!$L$5:$L$76),IF(AND(D19="м",F19=11),LOOKUP(G19,Юноши!$CI$5:$CI$76,Юноши!$L$5:$L$76),IF(AND(D19="м",F19=12),LOOKUP(G19,Юноши!$CJ$5:$CJ$76,Юноши!$L$5:$L$76),IF(AND(D19="м",F19=13),LOOKUP(G19,Юноши!$CK$5:$CK$76,Юноши!$L$5:$L$76),IF(AND(D19="м",F19=14),LOOKUP(G19,Юноши!$CL$5:$CL$76,Юноши!$L$5:$L$76),IF(AND(D19="м",F19=15),LOOKUP(G19,Юноши!$CM$5:$CM$76,Юноши!$L$5:$L$76),IF(AND(D19="м",F19=16),LOOKUP(G19,Юноши!$CN$5:$CN$76,Юноши!$L$5:$L$76),IF(AND(D19="м",F19&gt;=17),LOOKUP(G19,Юноши!$CO$5:$CO$76,Юноши!$L$5:$L$76)))))))))))))))))))</f>
        <v>0</v>
      </c>
      <c r="I19" s="418"/>
      <c r="J19" s="383">
        <f>IF(E19="",0,IF(I19&lt;=0,0,IF(AND(D19="ж",F19&lt;=10),LOOKUP(I19,Девушки!$O$5:$O$76,Девушки!$L$5:$L$76),IF(AND(D19="ж",F19=11),LOOKUP(I19,Девушки!$P$5:$P$76,Девушки!$L$5:$L$76),IF(AND(D19="ж",F19=12),LOOKUP(I19,Девушки!$Q$5:$Q$76,Девушки!$L$5:$L$76),IF(AND(D19="ж",F19=13),LOOKUP(I19,Девушки!$R$5:$R$76,Девушки!$L$5:$L$76),IF(AND(D19="ж",F19=14),LOOKUP(I19,Девушки!$S$5:$S$76,Девушки!$L$5:$L$76),IF(AND(D19="ж",F19=15),LOOKUP(I19,Девушки!$T$5:$T$76,Девушки!$L$5:$L$76),IF(AND(D19="ж",F19=16),LOOKUP(I19,Девушки!$U$5:$U$76,Девушки!$L$5:$L$76),IF(AND(D19="ж",F19&gt;=17),LOOKUP(I19,Девушки!$V$5:$V$76,Девушки!$L$5:$L$76),IF(AND(D19="м",F19&lt;=10),LOOKUP(I19,Юноши!$O$5:$O$76,Юноши!$L$5:$L$76),IF(AND(D19="м",F19=11),LOOKUP(I19,Юноши!$P$5:$P$76,Юноши!$L$5:$L$76),IF(AND(D19="м",F19=12),LOOKUP(I19,Юноши!$Q$5:$Q$76,Юноши!$L$5:$L$76),IF(AND(D19="м",F19=13),LOOKUP(I19,Юноши!$R$5:$R$76,Юноши!$L$5:$L$76),IF(AND(D19="м",F19=14),LOOKUP(I19,Юноши!$S$5:$S$76,Юноши!$L$5:$L$76),IF(AND(D19="м",F19=15),LOOKUP(I19,Юноши!$T$5:$T$76,Юноши!$L$5:$L$76),IF(AND(D19="м",F19=16),LOOKUP(I19,Юноши!$U$5:$U$76,Юноши!$L$5:$L$76),IF(AND(D19="м",F19&gt;=17),LOOKUP(I19,Юноши!$V$5:$V$76,Юноши!$L$5:$L$76)))))))))))))))))))</f>
        <v>0</v>
      </c>
      <c r="K19" s="424"/>
      <c r="L19" s="391">
        <f>IF(E19="",0,IF(K19&lt;=0,0,IF(AND(D19="ж",F19&lt;=16),LOOKUP(K19,Девушки!$CC$5:$CC$76,Девушки!$L$5:$L$76),IF(AND(D19="ж",F19=17),LOOKUP(K19,Девушки!$CD$5:$CD$76,Девушки!$L$5:$L$76),IF(AND(D19="м",F19&lt;=16),LOOKUP(K19,Юноши!$CC$5:$CC$76,Юноши!$L$5:$L$76),IF(AND(D19="м",F19=17),LOOKUP(K19,Юноши!$CD$5:$CD$76,Юноши!$L$5:$L$76)))))))</f>
        <v>0</v>
      </c>
      <c r="M19" s="386"/>
      <c r="N19" s="302">
        <f>IF(E19="",0,IF(M19&lt;=0,0,IF(AND(D19="ж",F19&lt;=10),LOOKUP(M19,Девушки!$Z$5:$Z$75,Девушки!$W$5:$W$75),IF(AND(D19="ж",F19=11),LOOKUP(M19,Девушки!$AA$5:$AA$75,Девушки!$W$5:$W$75),IF(AND(D19="ж",F19=12),LOOKUP(M19,Девушки!$AB$5:$AB$75,Девушки!$W$5:$W$75),IF(AND(D19="ж",F19=13),LOOKUP(M19,Девушки!$AC$5:$AC$75,Девушки!$W$5:$W$75),IF(AND(D19="ж",F19=14),LOOKUP(M19,Девушки!$AD$5:$AD$75,Девушки!$W$5:$W$75),IF(AND(D19="ж",F19=15),LOOKUP(M19,Девушки!$AE$5:$AE$75,Девушки!$W$5:$W$75),IF(AND(D19="ж",F19=16),LOOKUP(M19,Девушки!$AF$5:$AF$75,Девушки!$W$5:$W$75),IF(AND(D19="ж",F19&gt;=17),LOOKUP(M19,Девушки!$AG$5:$AG$75,Девушки!$W$5:$W$75),IF(AND(D19="м",F19&lt;=10),LOOKUP(M19,Юноши!$Z$5:$Z$75,Юноши!$W$5:$W$75),IF(AND(D19="м",F19=11),LOOKUP(M19,Юноши!$AA$5:$AA$75,Юноши!$W$5:$W$75),IF(AND(D19="м",F19=12),LOOKUP(M19,Юноши!$AB$5:$AB$75,Юноши!$W$5:$W$75),IF(AND(D19="м",F19=13),LOOKUP(M19,Юноши!$AC$5:$AC$75,Юноши!$W$5:$W$75),IF(AND(D19="м",F19=14),LOOKUP(M19,Юноши!$AD$5:$AD$75,Юноши!$W$5:$W$75),IF(AND(D19="м",F19=15),LOOKUP(M19,Юноши!$AE$5:$AE$75,Юноши!$W$5:$W$75),IF(AND(D19="м",F19=16),LOOKUP(M19,Юноши!$AF$5:$AF$75,Юноши!$W$5:$W$75),IF(AND(D19="м",F19&gt;=17),LOOKUP(M19,Юноши!$AG$5:$AG$75,Юноши!$W$5:$W$75)))))))))))))))))))</f>
        <v>0</v>
      </c>
      <c r="O19" s="389"/>
      <c r="P19" s="304">
        <f>IF(E19="",0,IF(O19&lt;=0,0,IF(AND(D19="ж",F19&lt;=10),LOOKUP(O19,Девушки!$AK$5:$AK$75,Девушки!$W$5:$W$75),IF(AND(D19="ж",F19=11),LOOKUP(O19,Девушки!$AL$5:$AL$75,Девушки!$W$5:$W$75),IF(AND(D19="ж",F19=12),LOOKUP(O19,Девушки!$AM$5:$AM$75,Девушки!$W$5:$W$75),IF(AND(D19="ж",F19=13),LOOKUP(O19,Девушки!$AN$5:$AN$75,Девушки!$W$5:$W$75),IF(AND(D19="ж",F19=14),LOOKUP(O19,Девушки!$AO$5:$AO$75,Девушки!$W$5:$W$75),IF(AND(D19="ж",F19=15),LOOKUP(O19,Девушки!$AP$5:$AP$75,Девушки!$W$5:$W$75),IF(AND(D19="ж",F19=16),LOOKUP(O19,Девушки!$AQ$5:$AQ$75,Девушки!$W$5:$W$75),IF(AND(D19="ж",F19&gt;=17),LOOKUP(O19,Девушки!$AR$5:$AR$75,Девушки!$W$5:$W$75),IF(AND(D19="м",F19&lt;=10),LOOKUP(O19,Юноши!$AK$5:$AK$75,Юноши!$W$5:$W$75),IF(AND(D19="м",F19=11),LOOKUP(O19,Юноши!$AL$5:$AL$75,Юноши!$W$5:$W$75),IF(AND(D19="м",F19=12),LOOKUP(O19,Юноши!$AM$5:$AM$75,Юноши!$W$5:$W$75),IF(AND(D19="м",F19=13),LOOKUP(O19,Юноши!$AN$5:$AN$75,Юноши!$W$5:$W$75),IF(AND(D19="м",F19=14),LOOKUP(O19,Юноши!$AO$5:$AO$75,Юноши!$W$5:$W$75),IF(AND(D19="м",F19=15),LOOKUP(O19,Юноши!$AP$5:$AP$75,Юноши!$W$5:$W$75),IF(AND(D19="м",F19=16),LOOKUP(O19,Юноши!$AQ$5:$AQ$75,Юноши!$W$5:$W$75),IF(AND(D19="м",F19&gt;=17),LOOKUP(O19,Юноши!$AR$5:$AR$75,Юноши!$W$5:$W$75)))))))))))))))))))</f>
        <v>0</v>
      </c>
      <c r="Q19" s="303"/>
      <c r="R19" s="450">
        <f>IF(E19="",0,IF(Q19&lt;=0,0,IF(AND(D19="ж",F19&lt;=10),LOOKUP(Q19,Девушки!$AV$5:$AV$75,Девушки!$W$5:$W$75),IF(AND(D19="ж",F19=11),LOOKUP(Q19,Девушки!$AW$5:$AW$75,Девушки!$W$5:$W$75),IF(AND(D19="ж",F19=12),LOOKUP(Q19,Девушки!$AX$5:$AX$75,Девушки!$W$5:$W$75),IF(AND(D19="ж",F19=13),LOOKUP(Q19,Девушки!$AY$5:$AY$75,Девушки!$W$5:$W$75),IF(AND(D19="ж",F19=14),LOOKUP(Q19,Девушки!$AZ$5:$AZ$75,Девушки!$W$5:$W$75),IF(AND(D19="ж",F19=15),LOOKUP(Q19,Девушки!$BA$5:$BA$75,Девушки!$W$5:$W$75),IF(AND(D19="ж",F19=16),LOOKUP(Q19,Девушки!$BB$5:$BB$75,Девушки!$W$5:$W$75),IF(AND(D19="ж",F19&gt;=17),LOOKUP(Q19,Девушки!$BC$5:$BC$75,Девушки!$W$5:$W$75),IF(AND(D19="м",F19&lt;=10),LOOKUP(Q19,Юноши!$AV$5:$AV$75,Юноши!$W$5:$W$75),IF(AND(D19="м",F19=11),LOOKUP(Q19,Юноши!$AW$5:$AW$75,Юноши!$W$5:$W$75),IF(AND(D19="м",F19=12),LOOKUP(Q19,Юноши!$AX$5:$AX$75,Юноши!$W$5:$W$75),IF(AND(D19="м",F19=13),LOOKUP(Q19,Юноши!$AY$5:$AY$75,Юноши!$W$5:$W$75),IF(AND(D19="м",F19=14),LOOKUP(Q19,Юноши!$AZ$5:$AZ$75,Юноши!$W$5:$W$75),IF(AND(D19="м",F19=15),LOOKUP(Q19,Юноши!$BA$5:$BA$75,Юноши!$W$5:$W$75),IF(AND(D19="м",F19=16),LOOKUP(Q19,Юноши!$BB$5:$BB$75,Юноши!$W$5:$W$75),IF(AND(D19="м",F19&gt;=17),LOOKUP(Q19,Юноши!$BC$5:$BC$75,Юноши!$W$5:$W$75)))))))))))))))))))</f>
        <v>0</v>
      </c>
      <c r="S19" s="338"/>
      <c r="T19" s="305">
        <f>IF(E19="",0,IF(S19="",0,IF(S19&lt;-4,0,IF(AND(D19="ж",F19&lt;=10),LOOKUP(S19,Девушки!$BG$5:$BG$75,Девушки!$W$5:$W$75),IF(AND(D19="ж",F19=11),LOOKUP(S19,Девушки!$BH$5:$BH$75,Девушки!$W$5:$W$75),IF(AND(D19="ж",F19=12),LOOKUP(S19,Девушки!$BI$5:$BI$75,Девушки!$W$5:$W$75),IF(AND(D19="ж",F19=13),LOOKUP(S19,Девушки!$BJ$5:$BJ$75,Девушки!$W$5:$W$75),IF(AND(D19="ж",F19=14),LOOKUP(S19,Девушки!$BK$5:$BK$75,Девушки!$W$5:$W$75),IF(AND(D19="ж",F19=15),LOOKUP(S19,Девушки!$BL$5:$BL$75,Девушки!$W$5:$W$75),IF(AND(D19="ж",F19=16),LOOKUP(S19,Девушки!$BM$5:$BM$75,Девушки!$W$5:$W$75),IF(AND(D19="ж",F19&gt;=17),LOOKUP(S19,Девушки!$BN$5:$BN$75,Девушки!$W$5:$W$75),IF(AND(D19="м",F19&lt;=10),LOOKUP(S19,Юноши!$BG$5:$BG$75,Юноши!$W$5:$W$75),IF(AND(D19="м",F19=11),LOOKUP(S19,Юноши!$BH$5:$BH$75,Юноши!$W$5:$W$75),IF(AND(D19="м",F19=12),LOOKUP(S19,Юноши!$BI$5:$BI$75,Юноши!$W$5:$W$75),IF(AND(D19="м",F19=13),LOOKUP(S19,Юноши!$BJ$5:$BJ$75,Юноши!$W$5:$W$75),IF(AND(D19="м",F19=14),LOOKUP(S19,Юноши!$BK$5:$BK$75,Юноши!$W$5:$W$75),IF(AND(D19="м",F19=15),LOOKUP(S19,Юноши!$BL$5:$BL$75,Юноши!$W$5:$W$75),IF(AND(D19="м",F19=16),LOOKUP(S19,Юноши!$BM$5:$BM$75,Юноши!$W$5:$W$75),IF(AND(D19="м",F19&gt;=17),LOOKUP(S19,Юноши!$BN$5:$BN$75,Юноши!$W$5:$W$75))))))))))))))))))))</f>
        <v>0</v>
      </c>
      <c r="U19" s="341"/>
      <c r="V19" s="450">
        <f>IF(E19="",0,IF(U19&lt;=0,0,IF(AND(D19="ж",F19&lt;=10),LOOKUP(U19,Девушки!$BT$5:$BT$76,Девушки!$BO$5:$BO$76),IF(AND(D19="ж",F19=11),LOOKUP(U19,Девушки!$BT$5:$BT$76,Девушки!$BO$5:$BO$76),IF(AND(D19="ж",F19=12),LOOKUP(U19,Девушки!$BT$5:$BT$76,Девушки!$BO$5:$BO$76),IF(AND(D19="ж",F19=13),LOOKUP(U19,Девушки!$BT$5:$BT$76,Девушки!$BO$5:$BO$76),IF(AND(D19="ж",F19=14),LOOKUP(U19,Девушки!$BT$5:$BT$76,Девушки!$BO$5:$BO$76),IF(AND(D19="ж",F19=15),LOOKUP(U19,Девушки!$BT$5:$BT$76,Девушки!$BO$5:$BO$76),IF(AND(D19="ж",F19=16),LOOKUP(U19,Девушки!$BT$5:$BT$76,Девушки!$BO$5:$BO$76),IF(AND(D19="ж",F19&gt;=17),LOOKUP(U19,Девушки!$BT$5:$BT$76,Девушки!$BO$5:$BO$76),IF(AND(D19="м",F19&lt;=10),LOOKUP(U19,Юноши!$BT$5:$BT$76,Юноши!$BO$5:$BO$76),IF(AND(D19="м",F19=11),LOOKUP(U19,Юноши!$BT$5:$BT$76,Юноши!$BO$5:$BO$76),IF(AND(D19="м",F19=12),LOOKUP(U19,Юноши!$BT$5:$BT$76,Юноши!$BO$5:$BO$76),IF(AND(D19="м",F19=13),LOOKUP(U19,Юноши!$BT$5:$BT$76,Юноши!$BO$5:$BO$76),IF(AND(D19="м",F19=14),LOOKUP(U19,Юноши!$BT$5:$BT$76,Юноши!$BO$5:$BO$76),IF(AND(D19="м",F19=15),LOOKUP(U19,Юноши!$BT$5:$BT$76,Юноши!$BO$5:$BO$76),IF(AND(D19="м",F19=16),LOOKUP(U19,Юноши!$BT$5:$BT$76,Юноши!$BO$5:$BO$76),IF(AND(D19="м",F19&gt;=17),LOOKUP(U19,Юноши!$BT$5:$BT$76,Юноши!$BO$5:$BO$76)))))))))))))))))))</f>
        <v>0</v>
      </c>
      <c r="W19" s="345"/>
      <c r="X19" s="307">
        <f>IF(E19="",0,IF(W19="",0,IF(AND(D19="ж",F19&lt;=10),LOOKUP(W19,Девушки!$D$5:$D$76,Девушки!$A$5:$A$76),IF(AND(D19="ж",F19=11),LOOKUP(W19,Девушки!$E$5:$E$76,Девушки!$A$5:$A$76),IF(AND(D19="ж",F19=12),LOOKUP(W19,Девушки!$F$5:$F$76,Девушки!$A$5:$A$76),IF(AND(D19="ж",F19=13),LOOKUP(W19,Девушки!$G$5:$G$76,Девушки!$A$5:$A$76),IF(AND(D19="ж",F19=14),LOOKUP(W19,Девушки!$H$5:$H$76,Девушки!$A$5:$A$76),IF(AND(D19="ж",F19=15),LOOKUP(W19,Девушки!$I$5:$I$76,Девушки!$A$5:$A$76),IF(AND(D19="ж",F19=16),LOOKUP(W19,Девушки!$J$5:$J$76,Девушки!$A$5:$A$76),IF(AND(D19="ж",F19&gt;=17),LOOKUP(W19,Девушки!$K$5:$K$76,Девушки!$A$5:$A$76),IF(AND(D19="м",F19&lt;=10),LOOKUP(W19,Юноши!$D$5:$D$76,Юноши!$A$5:$A$76),IF(AND(D19="м",F19=11),LOOKUP(W19,Юноши!$E$5:$E$76,Юноши!$A$5:$A$76),IF(AND(D19="м",F19=12),LOOKUP(W19,Юноши!$F$5:$F$76,Юноши!$A$5:$A$76),IF(AND(D19="м",F19=13),LOOKUP(W19,Юноши!$G$5:$G$76,Юноши!$A$5:$A$76),IF(AND(D19="м",F19=14),LOOKUP(W19,Юноши!$H$5:$H$76,Юноши!$A$5:$A$76),IF(AND(D19="м",F19=15),LOOKUP(W19,Юноши!$I$5:$I$76,Юноши!$A$5:$A$76),IF(AND(D19="м",F19=16),LOOKUP(W19,Юноши!$J$5:$J$76,Юноши!$A$5:$A$76),IF(AND(D19="м",F19&gt;=17),LOOKUP(W19,Юноши!$K$5:$K$76,Юноши!$A$5:$A$76)))))))))))))))))))</f>
        <v>0</v>
      </c>
      <c r="Y19" s="451">
        <f t="shared" si="1"/>
        <v>0</v>
      </c>
    </row>
    <row r="20" spans="1:25" ht="24.95" customHeight="1">
      <c r="A20" s="456"/>
      <c r="B20" s="462"/>
      <c r="C20" s="459"/>
      <c r="D20" s="458"/>
      <c r="E20" s="463"/>
      <c r="F20" s="309" t="str">
        <f t="shared" si="0"/>
        <v>/</v>
      </c>
      <c r="G20" s="422"/>
      <c r="H20" s="420">
        <f>IF(E20="",0,IF(G20&lt;=0,0,IF(AND(D20="ж",F20&lt;=10),LOOKUP(G20,Девушки!$CH$5:$CH$76,Девушки!$L$5:$L$76),IF(AND(D20="ж",F20=11),LOOKUP(G20,Девушки!$CI$5:$CI$76,Девушки!$L$5:$L$76),IF(AND(D20="ж",F20=12),LOOKUP(G20,Девушки!$CJ$5:$CJ$76,Девушки!$L$5:$L$76),IF(AND(D20="ж",F20=13),LOOKUP(G20,Девушки!$CK$5:$CK$76,Девушки!$L$5:$L$76),IF(AND(D20="ж",F20=14),LOOKUP(G20,Девушки!$CL$5:$CL$76,Девушки!$L$5:$L$76),IF(AND(D20="ж",F20=15),LOOKUP(G20,Девушки!$CM$5:$CM$76,Девушки!$L$5:$L$76),IF(AND(D20="ж",F20=16),LOOKUP(G20,Девушки!$CN$5:$CN$76,Девушки!$L$5:$L$76),IF(AND(D20="ж",F20&gt;=17),LOOKUP(G20,Девушки!$CO$5:$CO$76,Девушки!$L$5:$L$76),IF(AND(D20="м",F20&lt;=10),LOOKUP(G20,Юноши!$CH$5:$CH$76,Юноши!$L$5:$L$76),IF(AND(D20="м",F20=11),LOOKUP(G20,Юноши!$CI$5:$CI$76,Юноши!$L$5:$L$76),IF(AND(D20="м",F20=12),LOOKUP(G20,Юноши!$CJ$5:$CJ$76,Юноши!$L$5:$L$76),IF(AND(D20="м",F20=13),LOOKUP(G20,Юноши!$CK$5:$CK$76,Юноши!$L$5:$L$76),IF(AND(D20="м",F20=14),LOOKUP(G20,Юноши!$CL$5:$CL$76,Юноши!$L$5:$L$76),IF(AND(D20="м",F20=15),LOOKUP(G20,Юноши!$CM$5:$CM$76,Юноши!$L$5:$L$76),IF(AND(D20="м",F20=16),LOOKUP(G20,Юноши!$CN$5:$CN$76,Юноши!$L$5:$L$76),IF(AND(D20="м",F20&gt;=17),LOOKUP(G20,Юноши!$CO$5:$CO$76,Юноши!$L$5:$L$76)))))))))))))))))))</f>
        <v>0</v>
      </c>
      <c r="I20" s="418"/>
      <c r="J20" s="383">
        <f>IF(E20="",0,IF(I20&lt;=0,0,IF(AND(D20="ж",F20&lt;=10),LOOKUP(I20,Девушки!$O$5:$O$76,Девушки!$L$5:$L$76),IF(AND(D20="ж",F20=11),LOOKUP(I20,Девушки!$P$5:$P$76,Девушки!$L$5:$L$76),IF(AND(D20="ж",F20=12),LOOKUP(I20,Девушки!$Q$5:$Q$76,Девушки!$L$5:$L$76),IF(AND(D20="ж",F20=13),LOOKUP(I20,Девушки!$R$5:$R$76,Девушки!$L$5:$L$76),IF(AND(D20="ж",F20=14),LOOKUP(I20,Девушки!$S$5:$S$76,Девушки!$L$5:$L$76),IF(AND(D20="ж",F20=15),LOOKUP(I20,Девушки!$T$5:$T$76,Девушки!$L$5:$L$76),IF(AND(D20="ж",F20=16),LOOKUP(I20,Девушки!$U$5:$U$76,Девушки!$L$5:$L$76),IF(AND(D20="ж",F20&gt;=17),LOOKUP(I20,Девушки!$V$5:$V$76,Девушки!$L$5:$L$76),IF(AND(D20="м",F20&lt;=10),LOOKUP(I20,Юноши!$O$5:$O$76,Юноши!$L$5:$L$76),IF(AND(D20="м",F20=11),LOOKUP(I20,Юноши!$P$5:$P$76,Юноши!$L$5:$L$76),IF(AND(D20="м",F20=12),LOOKUP(I20,Юноши!$Q$5:$Q$76,Юноши!$L$5:$L$76),IF(AND(D20="м",F20=13),LOOKUP(I20,Юноши!$R$5:$R$76,Юноши!$L$5:$L$76),IF(AND(D20="м",F20=14),LOOKUP(I20,Юноши!$S$5:$S$76,Юноши!$L$5:$L$76),IF(AND(D20="м",F20=15),LOOKUP(I20,Юноши!$T$5:$T$76,Юноши!$L$5:$L$76),IF(AND(D20="м",F20=16),LOOKUP(I20,Юноши!$U$5:$U$76,Юноши!$L$5:$L$76),IF(AND(D20="м",F20&gt;=17),LOOKUP(I20,Юноши!$V$5:$V$76,Юноши!$L$5:$L$76)))))))))))))))))))</f>
        <v>0</v>
      </c>
      <c r="K20" s="424"/>
      <c r="L20" s="391">
        <f>IF(E20="",0,IF(K20&lt;=0,0,IF(AND(D20="ж",F20&lt;=16),LOOKUP(K20,Девушки!$CC$5:$CC$76,Девушки!$L$5:$L$76),IF(AND(D20="ж",F20=17),LOOKUP(K20,Девушки!$CD$5:$CD$76,Девушки!$L$5:$L$76),IF(AND(D20="м",F20&lt;=16),LOOKUP(K20,Юноши!$CC$5:$CC$76,Юноши!$L$5:$L$76),IF(AND(D20="м",F20=17),LOOKUP(K20,Юноши!$CD$5:$CD$76,Юноши!$L$5:$L$76)))))))</f>
        <v>0</v>
      </c>
      <c r="M20" s="386"/>
      <c r="N20" s="302">
        <f>IF(E20="",0,IF(M20&lt;=0,0,IF(AND(D20="ж",F20&lt;=10),LOOKUP(M20,Девушки!$Z$5:$Z$75,Девушки!$W$5:$W$75),IF(AND(D20="ж",F20=11),LOOKUP(M20,Девушки!$AA$5:$AA$75,Девушки!$W$5:$W$75),IF(AND(D20="ж",F20=12),LOOKUP(M20,Девушки!$AB$5:$AB$75,Девушки!$W$5:$W$75),IF(AND(D20="ж",F20=13),LOOKUP(M20,Девушки!$AC$5:$AC$75,Девушки!$W$5:$W$75),IF(AND(D20="ж",F20=14),LOOKUP(M20,Девушки!$AD$5:$AD$75,Девушки!$W$5:$W$75),IF(AND(D20="ж",F20=15),LOOKUP(M20,Девушки!$AE$5:$AE$75,Девушки!$W$5:$W$75),IF(AND(D20="ж",F20=16),LOOKUP(M20,Девушки!$AF$5:$AF$75,Девушки!$W$5:$W$75),IF(AND(D20="ж",F20&gt;=17),LOOKUP(M20,Девушки!$AG$5:$AG$75,Девушки!$W$5:$W$75),IF(AND(D20="м",F20&lt;=10),LOOKUP(M20,Юноши!$Z$5:$Z$75,Юноши!$W$5:$W$75),IF(AND(D20="м",F20=11),LOOKUP(M20,Юноши!$AA$5:$AA$75,Юноши!$W$5:$W$75),IF(AND(D20="м",F20=12),LOOKUP(M20,Юноши!$AB$5:$AB$75,Юноши!$W$5:$W$75),IF(AND(D20="м",F20=13),LOOKUP(M20,Юноши!$AC$5:$AC$75,Юноши!$W$5:$W$75),IF(AND(D20="м",F20=14),LOOKUP(M20,Юноши!$AD$5:$AD$75,Юноши!$W$5:$W$75),IF(AND(D20="м",F20=15),LOOKUP(M20,Юноши!$AE$5:$AE$75,Юноши!$W$5:$W$75),IF(AND(D20="м",F20=16),LOOKUP(M20,Юноши!$AF$5:$AF$75,Юноши!$W$5:$W$75),IF(AND(D20="м",F20&gt;=17),LOOKUP(M20,Юноши!$AG$5:$AG$75,Юноши!$W$5:$W$75)))))))))))))))))))</f>
        <v>0</v>
      </c>
      <c r="O20" s="389"/>
      <c r="P20" s="304">
        <f>IF(E20="",0,IF(O20&lt;=0,0,IF(AND(D20="ж",F20&lt;=10),LOOKUP(O20,Девушки!$AK$5:$AK$75,Девушки!$W$5:$W$75),IF(AND(D20="ж",F20=11),LOOKUP(O20,Девушки!$AL$5:$AL$75,Девушки!$W$5:$W$75),IF(AND(D20="ж",F20=12),LOOKUP(O20,Девушки!$AM$5:$AM$75,Девушки!$W$5:$W$75),IF(AND(D20="ж",F20=13),LOOKUP(O20,Девушки!$AN$5:$AN$75,Девушки!$W$5:$W$75),IF(AND(D20="ж",F20=14),LOOKUP(O20,Девушки!$AO$5:$AO$75,Девушки!$W$5:$W$75),IF(AND(D20="ж",F20=15),LOOKUP(O20,Девушки!$AP$5:$AP$75,Девушки!$W$5:$W$75),IF(AND(D20="ж",F20=16),LOOKUP(O20,Девушки!$AQ$5:$AQ$75,Девушки!$W$5:$W$75),IF(AND(D20="ж",F20&gt;=17),LOOKUP(O20,Девушки!$AR$5:$AR$75,Девушки!$W$5:$W$75),IF(AND(D20="м",F20&lt;=10),LOOKUP(O20,Юноши!$AK$5:$AK$75,Юноши!$W$5:$W$75),IF(AND(D20="м",F20=11),LOOKUP(O20,Юноши!$AL$5:$AL$75,Юноши!$W$5:$W$75),IF(AND(D20="м",F20=12),LOOKUP(O20,Юноши!$AM$5:$AM$75,Юноши!$W$5:$W$75),IF(AND(D20="м",F20=13),LOOKUP(O20,Юноши!$AN$5:$AN$75,Юноши!$W$5:$W$75),IF(AND(D20="м",F20=14),LOOKUP(O20,Юноши!$AO$5:$AO$75,Юноши!$W$5:$W$75),IF(AND(D20="м",F20=15),LOOKUP(O20,Юноши!$AP$5:$AP$75,Юноши!$W$5:$W$75),IF(AND(D20="м",F20=16),LOOKUP(O20,Юноши!$AQ$5:$AQ$75,Юноши!$W$5:$W$75),IF(AND(D20="м",F20&gt;=17),LOOKUP(O20,Юноши!$AR$5:$AR$75,Юноши!$W$5:$W$75)))))))))))))))))))</f>
        <v>0</v>
      </c>
      <c r="Q20" s="301"/>
      <c r="R20" s="450">
        <f>IF(E20="",0,IF(Q20&lt;=0,0,IF(AND(D20="ж",F20&lt;=10),LOOKUP(Q20,Девушки!$AV$5:$AV$75,Девушки!$W$5:$W$75),IF(AND(D20="ж",F20=11),LOOKUP(Q20,Девушки!$AW$5:$AW$75,Девушки!$W$5:$W$75),IF(AND(D20="ж",F20=12),LOOKUP(Q20,Девушки!$AX$5:$AX$75,Девушки!$W$5:$W$75),IF(AND(D20="ж",F20=13),LOOKUP(Q20,Девушки!$AY$5:$AY$75,Девушки!$W$5:$W$75),IF(AND(D20="ж",F20=14),LOOKUP(Q20,Девушки!$AZ$5:$AZ$75,Девушки!$W$5:$W$75),IF(AND(D20="ж",F20=15),LOOKUP(Q20,Девушки!$BA$5:$BA$75,Девушки!$W$5:$W$75),IF(AND(D20="ж",F20=16),LOOKUP(Q20,Девушки!$BB$5:$BB$75,Девушки!$W$5:$W$75),IF(AND(D20="ж",F20&gt;=17),LOOKUP(Q20,Девушки!$BC$5:$BC$75,Девушки!$W$5:$W$75),IF(AND(D20="м",F20&lt;=10),LOOKUP(Q20,Юноши!$AV$5:$AV$75,Юноши!$W$5:$W$75),IF(AND(D20="м",F20=11),LOOKUP(Q20,Юноши!$AW$5:$AW$75,Юноши!$W$5:$W$75),IF(AND(D20="м",F20=12),LOOKUP(Q20,Юноши!$AX$5:$AX$75,Юноши!$W$5:$W$75),IF(AND(D20="м",F20=13),LOOKUP(Q20,Юноши!$AY$5:$AY$75,Юноши!$W$5:$W$75),IF(AND(D20="м",F20=14),LOOKUP(Q20,Юноши!$AZ$5:$AZ$75,Юноши!$W$5:$W$75),IF(AND(D20="м",F20=15),LOOKUP(Q20,Юноши!$BA$5:$BA$75,Юноши!$W$5:$W$75),IF(AND(D20="м",F20=16),LOOKUP(Q20,Юноши!$BB$5:$BB$75,Юноши!$W$5:$W$75),IF(AND(D20="м",F20&gt;=17),LOOKUP(Q20,Юноши!$BC$5:$BC$75,Юноши!$W$5:$W$75)))))))))))))))))))</f>
        <v>0</v>
      </c>
      <c r="S20" s="337"/>
      <c r="T20" s="305">
        <f>IF(E20="",0,IF(S20="",0,IF(S20&lt;-4,0,IF(AND(D20="ж",F20&lt;=10),LOOKUP(S20,Девушки!$BG$5:$BG$75,Девушки!$W$5:$W$75),IF(AND(D20="ж",F20=11),LOOKUP(S20,Девушки!$BH$5:$BH$75,Девушки!$W$5:$W$75),IF(AND(D20="ж",F20=12),LOOKUP(S20,Девушки!$BI$5:$BI$75,Девушки!$W$5:$W$75),IF(AND(D20="ж",F20=13),LOOKUP(S20,Девушки!$BJ$5:$BJ$75,Девушки!$W$5:$W$75),IF(AND(D20="ж",F20=14),LOOKUP(S20,Девушки!$BK$5:$BK$75,Девушки!$W$5:$W$75),IF(AND(D20="ж",F20=15),LOOKUP(S20,Девушки!$BL$5:$BL$75,Девушки!$W$5:$W$75),IF(AND(D20="ж",F20=16),LOOKUP(S20,Девушки!$BM$5:$BM$75,Девушки!$W$5:$W$75),IF(AND(D20="ж",F20&gt;=17),LOOKUP(S20,Девушки!$BN$5:$BN$75,Девушки!$W$5:$W$75),IF(AND(D20="м",F20&lt;=10),LOOKUP(S20,Юноши!$BG$5:$BG$75,Юноши!$W$5:$W$75),IF(AND(D20="м",F20=11),LOOKUP(S20,Юноши!$BH$5:$BH$75,Юноши!$W$5:$W$75),IF(AND(D20="м",F20=12),LOOKUP(S20,Юноши!$BI$5:$BI$75,Юноши!$W$5:$W$75),IF(AND(D20="м",F20=13),LOOKUP(S20,Юноши!$BJ$5:$BJ$75,Юноши!$W$5:$W$75),IF(AND(D20="м",F20=14),LOOKUP(S20,Юноши!$BK$5:$BK$75,Юноши!$W$5:$W$75),IF(AND(D20="м",F20=15),LOOKUP(S20,Юноши!$BL$5:$BL$75,Юноши!$W$5:$W$75),IF(AND(D20="м",F20=16),LOOKUP(S20,Юноши!$BM$5:$BM$75,Юноши!$W$5:$W$75),IF(AND(D20="м",F20&gt;=17),LOOKUP(S20,Юноши!$BN$5:$BN$75,Юноши!$W$5:$W$75))))))))))))))))))))</f>
        <v>0</v>
      </c>
      <c r="U20" s="341"/>
      <c r="V20" s="450">
        <f>IF(E20="",0,IF(U20&lt;=0,0,IF(AND(D20="ж",F20&lt;=10),LOOKUP(U20,Девушки!$BT$5:$BT$76,Девушки!$BO$5:$BO$76),IF(AND(D20="ж",F20=11),LOOKUP(U20,Девушки!$BT$5:$BT$76,Девушки!$BO$5:$BO$76),IF(AND(D20="ж",F20=12),LOOKUP(U20,Девушки!$BT$5:$BT$76,Девушки!$BO$5:$BO$76),IF(AND(D20="ж",F20=13),LOOKUP(U20,Девушки!$BT$5:$BT$76,Девушки!$BO$5:$BO$76),IF(AND(D20="ж",F20=14),LOOKUP(U20,Девушки!$BT$5:$BT$76,Девушки!$BO$5:$BO$76),IF(AND(D20="ж",F20=15),LOOKUP(U20,Девушки!$BT$5:$BT$76,Девушки!$BO$5:$BO$76),IF(AND(D20="ж",F20=16),LOOKUP(U20,Девушки!$BT$5:$BT$76,Девушки!$BO$5:$BO$76),IF(AND(D20="ж",F20&gt;=17),LOOKUP(U20,Девушки!$BT$5:$BT$76,Девушки!$BO$5:$BO$76),IF(AND(D20="м",F20&lt;=10),LOOKUP(U20,Юноши!$BT$5:$BT$76,Юноши!$BO$5:$BO$76),IF(AND(D20="м",F20=11),LOOKUP(U20,Юноши!$BT$5:$BT$76,Юноши!$BO$5:$BO$76),IF(AND(D20="м",F20=12),LOOKUP(U20,Юноши!$BT$5:$BT$76,Юноши!$BO$5:$BO$76),IF(AND(D20="м",F20=13),LOOKUP(U20,Юноши!$BT$5:$BT$76,Юноши!$BO$5:$BO$76),IF(AND(D20="м",F20=14),LOOKUP(U20,Юноши!$BT$5:$BT$76,Юноши!$BO$5:$BO$76),IF(AND(D20="м",F20=15),LOOKUP(U20,Юноши!$BT$5:$BT$76,Юноши!$BO$5:$BO$76),IF(AND(D20="м",F20=16),LOOKUP(U20,Юноши!$BT$5:$BT$76,Юноши!$BO$5:$BO$76),IF(AND(D20="м",F20&gt;=17),LOOKUP(U20,Юноши!$BT$5:$BT$76,Юноши!$BO$5:$BO$76)))))))))))))))))))</f>
        <v>0</v>
      </c>
      <c r="W20" s="345"/>
      <c r="X20" s="307">
        <f>IF(E20="",0,IF(W20="",0,IF(AND(D20="ж",F20&lt;=10),LOOKUP(W20,Девушки!$D$5:$D$76,Девушки!$A$5:$A$76),IF(AND(D20="ж",F20=11),LOOKUP(W20,Девушки!$E$5:$E$76,Девушки!$A$5:$A$76),IF(AND(D20="ж",F20=12),LOOKUP(W20,Девушки!$F$5:$F$76,Девушки!$A$5:$A$76),IF(AND(D20="ж",F20=13),LOOKUP(W20,Девушки!$G$5:$G$76,Девушки!$A$5:$A$76),IF(AND(D20="ж",F20=14),LOOKUP(W20,Девушки!$H$5:$H$76,Девушки!$A$5:$A$76),IF(AND(D20="ж",F20=15),LOOKUP(W20,Девушки!$I$5:$I$76,Девушки!$A$5:$A$76),IF(AND(D20="ж",F20=16),LOOKUP(W20,Девушки!$J$5:$J$76,Девушки!$A$5:$A$76),IF(AND(D20="ж",F20&gt;=17),LOOKUP(W20,Девушки!$K$5:$K$76,Девушки!$A$5:$A$76),IF(AND(D20="м",F20&lt;=10),LOOKUP(W20,Юноши!$D$5:$D$76,Юноши!$A$5:$A$76),IF(AND(D20="м",F20=11),LOOKUP(W20,Юноши!$E$5:$E$76,Юноши!$A$5:$A$76),IF(AND(D20="м",F20=12),LOOKUP(W20,Юноши!$F$5:$F$76,Юноши!$A$5:$A$76),IF(AND(D20="м",F20=13),LOOKUP(W20,Юноши!$G$5:$G$76,Юноши!$A$5:$A$76),IF(AND(D20="м",F20=14),LOOKUP(W20,Юноши!$H$5:$H$76,Юноши!$A$5:$A$76),IF(AND(D20="м",F20=15),LOOKUP(W20,Юноши!$I$5:$I$76,Юноши!$A$5:$A$76),IF(AND(D20="м",F20=16),LOOKUP(W20,Юноши!$J$5:$J$76,Юноши!$A$5:$A$76),IF(AND(D20="м",F20&gt;=17),LOOKUP(W20,Юноши!$K$5:$K$76,Юноши!$A$5:$A$76)))))))))))))))))))</f>
        <v>0</v>
      </c>
      <c r="Y20" s="451">
        <f t="shared" si="1"/>
        <v>0</v>
      </c>
    </row>
    <row r="21" spans="1:25" ht="24.95" customHeight="1">
      <c r="A21" s="456"/>
      <c r="B21" s="462"/>
      <c r="C21" s="459"/>
      <c r="D21" s="458"/>
      <c r="E21" s="463"/>
      <c r="F21" s="309" t="str">
        <f t="shared" si="0"/>
        <v>/</v>
      </c>
      <c r="G21" s="422"/>
      <c r="H21" s="420">
        <f>IF(E21="",0,IF(G21&lt;=0,0,IF(AND(D21="ж",F21&lt;=10),LOOKUP(G21,Девушки!$CH$5:$CH$76,Девушки!$L$5:$L$76),IF(AND(D21="ж",F21=11),LOOKUP(G21,Девушки!$CI$5:$CI$76,Девушки!$L$5:$L$76),IF(AND(D21="ж",F21=12),LOOKUP(G21,Девушки!$CJ$5:$CJ$76,Девушки!$L$5:$L$76),IF(AND(D21="ж",F21=13),LOOKUP(G21,Девушки!$CK$5:$CK$76,Девушки!$L$5:$L$76),IF(AND(D21="ж",F21=14),LOOKUP(G21,Девушки!$CL$5:$CL$76,Девушки!$L$5:$L$76),IF(AND(D21="ж",F21=15),LOOKUP(G21,Девушки!$CM$5:$CM$76,Девушки!$L$5:$L$76),IF(AND(D21="ж",F21=16),LOOKUP(G21,Девушки!$CN$5:$CN$76,Девушки!$L$5:$L$76),IF(AND(D21="ж",F21&gt;=17),LOOKUP(G21,Девушки!$CO$5:$CO$76,Девушки!$L$5:$L$76),IF(AND(D21="м",F21&lt;=10),LOOKUP(G21,Юноши!$CH$5:$CH$76,Юноши!$L$5:$L$76),IF(AND(D21="м",F21=11),LOOKUP(G21,Юноши!$CI$5:$CI$76,Юноши!$L$5:$L$76),IF(AND(D21="м",F21=12),LOOKUP(G21,Юноши!$CJ$5:$CJ$76,Юноши!$L$5:$L$76),IF(AND(D21="м",F21=13),LOOKUP(G21,Юноши!$CK$5:$CK$76,Юноши!$L$5:$L$76),IF(AND(D21="м",F21=14),LOOKUP(G21,Юноши!$CL$5:$CL$76,Юноши!$L$5:$L$76),IF(AND(D21="м",F21=15),LOOKUP(G21,Юноши!$CM$5:$CM$76,Юноши!$L$5:$L$76),IF(AND(D21="м",F21=16),LOOKUP(G21,Юноши!$CN$5:$CN$76,Юноши!$L$5:$L$76),IF(AND(D21="м",F21&gt;=17),LOOKUP(G21,Юноши!$CO$5:$CO$76,Юноши!$L$5:$L$76)))))))))))))))))))</f>
        <v>0</v>
      </c>
      <c r="I21" s="418"/>
      <c r="J21" s="383">
        <f>IF(E21="",0,IF(I21&lt;=0,0,IF(AND(D21="ж",F21&lt;=10),LOOKUP(I21,Девушки!$O$5:$O$76,Девушки!$L$5:$L$76),IF(AND(D21="ж",F21=11),LOOKUP(I21,Девушки!$P$5:$P$76,Девушки!$L$5:$L$76),IF(AND(D21="ж",F21=12),LOOKUP(I21,Девушки!$Q$5:$Q$76,Девушки!$L$5:$L$76),IF(AND(D21="ж",F21=13),LOOKUP(I21,Девушки!$R$5:$R$76,Девушки!$L$5:$L$76),IF(AND(D21="ж",F21=14),LOOKUP(I21,Девушки!$S$5:$S$76,Девушки!$L$5:$L$76),IF(AND(D21="ж",F21=15),LOOKUP(I21,Девушки!$T$5:$T$76,Девушки!$L$5:$L$76),IF(AND(D21="ж",F21=16),LOOKUP(I21,Девушки!$U$5:$U$76,Девушки!$L$5:$L$76),IF(AND(D21="ж",F21&gt;=17),LOOKUP(I21,Девушки!$V$5:$V$76,Девушки!$L$5:$L$76),IF(AND(D21="м",F21&lt;=10),LOOKUP(I21,Юноши!$O$5:$O$76,Юноши!$L$5:$L$76),IF(AND(D21="м",F21=11),LOOKUP(I21,Юноши!$P$5:$P$76,Юноши!$L$5:$L$76),IF(AND(D21="м",F21=12),LOOKUP(I21,Юноши!$Q$5:$Q$76,Юноши!$L$5:$L$76),IF(AND(D21="м",F21=13),LOOKUP(I21,Юноши!$R$5:$R$76,Юноши!$L$5:$L$76),IF(AND(D21="м",F21=14),LOOKUP(I21,Юноши!$S$5:$S$76,Юноши!$L$5:$L$76),IF(AND(D21="м",F21=15),LOOKUP(I21,Юноши!$T$5:$T$76,Юноши!$L$5:$L$76),IF(AND(D21="м",F21=16),LOOKUP(I21,Юноши!$U$5:$U$76,Юноши!$L$5:$L$76),IF(AND(D21="м",F21&gt;=17),LOOKUP(I21,Юноши!$V$5:$V$76,Юноши!$L$5:$L$76)))))))))))))))))))</f>
        <v>0</v>
      </c>
      <c r="K21" s="424"/>
      <c r="L21" s="391">
        <f>IF(E21="",0,IF(K21&lt;=0,0,IF(AND(D21="ж",F21&lt;=16),LOOKUP(K21,Девушки!$CC$5:$CC$76,Девушки!$L$5:$L$76),IF(AND(D21="ж",F21=17),LOOKUP(K21,Девушки!$CD$5:$CD$76,Девушки!$L$5:$L$76),IF(AND(D21="м",F21&lt;=16),LOOKUP(K21,Юноши!$CC$5:$CC$76,Юноши!$L$5:$L$76),IF(AND(D21="м",F21=17),LOOKUP(K21,Юноши!$CD$5:$CD$76,Юноши!$L$5:$L$76)))))))</f>
        <v>0</v>
      </c>
      <c r="M21" s="386"/>
      <c r="N21" s="302">
        <f>IF(E21="",0,IF(M21&lt;=0,0,IF(AND(D21="ж",F21&lt;=10),LOOKUP(M21,Девушки!$Z$5:$Z$75,Девушки!$W$5:$W$75),IF(AND(D21="ж",F21=11),LOOKUP(M21,Девушки!$AA$5:$AA$75,Девушки!$W$5:$W$75),IF(AND(D21="ж",F21=12),LOOKUP(M21,Девушки!$AB$5:$AB$75,Девушки!$W$5:$W$75),IF(AND(D21="ж",F21=13),LOOKUP(M21,Девушки!$AC$5:$AC$75,Девушки!$W$5:$W$75),IF(AND(D21="ж",F21=14),LOOKUP(M21,Девушки!$AD$5:$AD$75,Девушки!$W$5:$W$75),IF(AND(D21="ж",F21=15),LOOKUP(M21,Девушки!$AE$5:$AE$75,Девушки!$W$5:$W$75),IF(AND(D21="ж",F21=16),LOOKUP(M21,Девушки!$AF$5:$AF$75,Девушки!$W$5:$W$75),IF(AND(D21="ж",F21&gt;=17),LOOKUP(M21,Девушки!$AG$5:$AG$75,Девушки!$W$5:$W$75),IF(AND(D21="м",F21&lt;=10),LOOKUP(M21,Юноши!$Z$5:$Z$75,Юноши!$W$5:$W$75),IF(AND(D21="м",F21=11),LOOKUP(M21,Юноши!$AA$5:$AA$75,Юноши!$W$5:$W$75),IF(AND(D21="м",F21=12),LOOKUP(M21,Юноши!$AB$5:$AB$75,Юноши!$W$5:$W$75),IF(AND(D21="м",F21=13),LOOKUP(M21,Юноши!$AC$5:$AC$75,Юноши!$W$5:$W$75),IF(AND(D21="м",F21=14),LOOKUP(M21,Юноши!$AD$5:$AD$75,Юноши!$W$5:$W$75),IF(AND(D21="м",F21=15),LOOKUP(M21,Юноши!$AE$5:$AE$75,Юноши!$W$5:$W$75),IF(AND(D21="м",F21=16),LOOKUP(M21,Юноши!$AF$5:$AF$75,Юноши!$W$5:$W$75),IF(AND(D21="м",F21&gt;=17),LOOKUP(M21,Юноши!$AG$5:$AG$75,Юноши!$W$5:$W$75)))))))))))))))))))</f>
        <v>0</v>
      </c>
      <c r="O21" s="389"/>
      <c r="P21" s="304">
        <f>IF(E21="",0,IF(O21&lt;=0,0,IF(AND(D21="ж",F21&lt;=10),LOOKUP(O21,Девушки!$AK$5:$AK$75,Девушки!$W$5:$W$75),IF(AND(D21="ж",F21=11),LOOKUP(O21,Девушки!$AL$5:$AL$75,Девушки!$W$5:$W$75),IF(AND(D21="ж",F21=12),LOOKUP(O21,Девушки!$AM$5:$AM$75,Девушки!$W$5:$W$75),IF(AND(D21="ж",F21=13),LOOKUP(O21,Девушки!$AN$5:$AN$75,Девушки!$W$5:$W$75),IF(AND(D21="ж",F21=14),LOOKUP(O21,Девушки!$AO$5:$AO$75,Девушки!$W$5:$W$75),IF(AND(D21="ж",F21=15),LOOKUP(O21,Девушки!$AP$5:$AP$75,Девушки!$W$5:$W$75),IF(AND(D21="ж",F21=16),LOOKUP(O21,Девушки!$AQ$5:$AQ$75,Девушки!$W$5:$W$75),IF(AND(D21="ж",F21&gt;=17),LOOKUP(O21,Девушки!$AR$5:$AR$75,Девушки!$W$5:$W$75),IF(AND(D21="м",F21&lt;=10),LOOKUP(O21,Юноши!$AK$5:$AK$75,Юноши!$W$5:$W$75),IF(AND(D21="м",F21=11),LOOKUP(O21,Юноши!$AL$5:$AL$75,Юноши!$W$5:$W$75),IF(AND(D21="м",F21=12),LOOKUP(O21,Юноши!$AM$5:$AM$75,Юноши!$W$5:$W$75),IF(AND(D21="м",F21=13),LOOKUP(O21,Юноши!$AN$5:$AN$75,Юноши!$W$5:$W$75),IF(AND(D21="м",F21=14),LOOKUP(O21,Юноши!$AO$5:$AO$75,Юноши!$W$5:$W$75),IF(AND(D21="м",F21=15),LOOKUP(O21,Юноши!$AP$5:$AP$75,Юноши!$W$5:$W$75),IF(AND(D21="м",F21=16),LOOKUP(O21,Юноши!$AQ$5:$AQ$75,Юноши!$W$5:$W$75),IF(AND(D21="м",F21&gt;=17),LOOKUP(O21,Юноши!$AR$5:$AR$75,Юноши!$W$5:$W$75)))))))))))))))))))</f>
        <v>0</v>
      </c>
      <c r="Q21" s="301"/>
      <c r="R21" s="450">
        <f>IF(E21="",0,IF(Q21&lt;=0,0,IF(AND(D21="ж",F21&lt;=10),LOOKUP(Q21,Девушки!$AV$5:$AV$75,Девушки!$W$5:$W$75),IF(AND(D21="ж",F21=11),LOOKUP(Q21,Девушки!$AW$5:$AW$75,Девушки!$W$5:$W$75),IF(AND(D21="ж",F21=12),LOOKUP(Q21,Девушки!$AX$5:$AX$75,Девушки!$W$5:$W$75),IF(AND(D21="ж",F21=13),LOOKUP(Q21,Девушки!$AY$5:$AY$75,Девушки!$W$5:$W$75),IF(AND(D21="ж",F21=14),LOOKUP(Q21,Девушки!$AZ$5:$AZ$75,Девушки!$W$5:$W$75),IF(AND(D21="ж",F21=15),LOOKUP(Q21,Девушки!$BA$5:$BA$75,Девушки!$W$5:$W$75),IF(AND(D21="ж",F21=16),LOOKUP(Q21,Девушки!$BB$5:$BB$75,Девушки!$W$5:$W$75),IF(AND(D21="ж",F21&gt;=17),LOOKUP(Q21,Девушки!$BC$5:$BC$75,Девушки!$W$5:$W$75),IF(AND(D21="м",F21&lt;=10),LOOKUP(Q21,Юноши!$AV$5:$AV$75,Юноши!$W$5:$W$75),IF(AND(D21="м",F21=11),LOOKUP(Q21,Юноши!$AW$5:$AW$75,Юноши!$W$5:$W$75),IF(AND(D21="м",F21=12),LOOKUP(Q21,Юноши!$AX$5:$AX$75,Юноши!$W$5:$W$75),IF(AND(D21="м",F21=13),LOOKUP(Q21,Юноши!$AY$5:$AY$75,Юноши!$W$5:$W$75),IF(AND(D21="м",F21=14),LOOKUP(Q21,Юноши!$AZ$5:$AZ$75,Юноши!$W$5:$W$75),IF(AND(D21="м",F21=15),LOOKUP(Q21,Юноши!$BA$5:$BA$75,Юноши!$W$5:$W$75),IF(AND(D21="м",F21=16),LOOKUP(Q21,Юноши!$BB$5:$BB$75,Юноши!$W$5:$W$75),IF(AND(D21="м",F21&gt;=17),LOOKUP(Q21,Юноши!$BC$5:$BC$75,Юноши!$W$5:$W$75)))))))))))))))))))</f>
        <v>0</v>
      </c>
      <c r="S21" s="337"/>
      <c r="T21" s="305">
        <f>IF(E21="",0,IF(S21="",0,IF(S21&lt;-4,0,IF(AND(D21="ж",F21&lt;=10),LOOKUP(S21,Девушки!$BG$5:$BG$75,Девушки!$W$5:$W$75),IF(AND(D21="ж",F21=11),LOOKUP(S21,Девушки!$BH$5:$BH$75,Девушки!$W$5:$W$75),IF(AND(D21="ж",F21=12),LOOKUP(S21,Девушки!$BI$5:$BI$75,Девушки!$W$5:$W$75),IF(AND(D21="ж",F21=13),LOOKUP(S21,Девушки!$BJ$5:$BJ$75,Девушки!$W$5:$W$75),IF(AND(D21="ж",F21=14),LOOKUP(S21,Девушки!$BK$5:$BK$75,Девушки!$W$5:$W$75),IF(AND(D21="ж",F21=15),LOOKUP(S21,Девушки!$BL$5:$BL$75,Девушки!$W$5:$W$75),IF(AND(D21="ж",F21=16),LOOKUP(S21,Девушки!$BM$5:$BM$75,Девушки!$W$5:$W$75),IF(AND(D21="ж",F21&gt;=17),LOOKUP(S21,Девушки!$BN$5:$BN$75,Девушки!$W$5:$W$75),IF(AND(D21="м",F21&lt;=10),LOOKUP(S21,Юноши!$BG$5:$BG$75,Юноши!$W$5:$W$75),IF(AND(D21="м",F21=11),LOOKUP(S21,Юноши!$BH$5:$BH$75,Юноши!$W$5:$W$75),IF(AND(D21="м",F21=12),LOOKUP(S21,Юноши!$BI$5:$BI$75,Юноши!$W$5:$W$75),IF(AND(D21="м",F21=13),LOOKUP(S21,Юноши!$BJ$5:$BJ$75,Юноши!$W$5:$W$75),IF(AND(D21="м",F21=14),LOOKUP(S21,Юноши!$BK$5:$BK$75,Юноши!$W$5:$W$75),IF(AND(D21="м",F21=15),LOOKUP(S21,Юноши!$BL$5:$BL$75,Юноши!$W$5:$W$75),IF(AND(D21="м",F21=16),LOOKUP(S21,Юноши!$BM$5:$BM$75,Юноши!$W$5:$W$75),IF(AND(D21="м",F21&gt;=17),LOOKUP(S21,Юноши!$BN$5:$BN$75,Юноши!$W$5:$W$75))))))))))))))))))))</f>
        <v>0</v>
      </c>
      <c r="U21" s="341"/>
      <c r="V21" s="450">
        <f>IF(E21="",0,IF(U21&lt;=0,0,IF(AND(D21="ж",F21&lt;=10),LOOKUP(U21,Девушки!$BT$5:$BT$76,Девушки!$BO$5:$BO$76),IF(AND(D21="ж",F21=11),LOOKUP(U21,Девушки!$BT$5:$BT$76,Девушки!$BO$5:$BO$76),IF(AND(D21="ж",F21=12),LOOKUP(U21,Девушки!$BT$5:$BT$76,Девушки!$BO$5:$BO$76),IF(AND(D21="ж",F21=13),LOOKUP(U21,Девушки!$BT$5:$BT$76,Девушки!$BO$5:$BO$76),IF(AND(D21="ж",F21=14),LOOKUP(U21,Девушки!$BT$5:$BT$76,Девушки!$BO$5:$BO$76),IF(AND(D21="ж",F21=15),LOOKUP(U21,Девушки!$BT$5:$BT$76,Девушки!$BO$5:$BO$76),IF(AND(D21="ж",F21=16),LOOKUP(U21,Девушки!$BT$5:$BT$76,Девушки!$BO$5:$BO$76),IF(AND(D21="ж",F21&gt;=17),LOOKUP(U21,Девушки!$BT$5:$BT$76,Девушки!$BO$5:$BO$76),IF(AND(D21="м",F21&lt;=10),LOOKUP(U21,Юноши!$BT$5:$BT$76,Юноши!$BO$5:$BO$76),IF(AND(D21="м",F21=11),LOOKUP(U21,Юноши!$BT$5:$BT$76,Юноши!$BO$5:$BO$76),IF(AND(D21="м",F21=12),LOOKUP(U21,Юноши!$BT$5:$BT$76,Юноши!$BO$5:$BO$76),IF(AND(D21="м",F21=13),LOOKUP(U21,Юноши!$BT$5:$BT$76,Юноши!$BO$5:$BO$76),IF(AND(D21="м",F21=14),LOOKUP(U21,Юноши!$BT$5:$BT$76,Юноши!$BO$5:$BO$76),IF(AND(D21="м",F21=15),LOOKUP(U21,Юноши!$BT$5:$BT$76,Юноши!$BO$5:$BO$76),IF(AND(D21="м",F21=16),LOOKUP(U21,Юноши!$BT$5:$BT$76,Юноши!$BO$5:$BO$76),IF(AND(D21="м",F21&gt;=17),LOOKUP(U21,Юноши!$BT$5:$BT$76,Юноши!$BO$5:$BO$76)))))))))))))))))))</f>
        <v>0</v>
      </c>
      <c r="W21" s="345"/>
      <c r="X21" s="307">
        <f>IF(E21="",0,IF(W21="",0,IF(AND(D21="ж",F21&lt;=10),LOOKUP(W21,Девушки!$D$5:$D$76,Девушки!$A$5:$A$76),IF(AND(D21="ж",F21=11),LOOKUP(W21,Девушки!$E$5:$E$76,Девушки!$A$5:$A$76),IF(AND(D21="ж",F21=12),LOOKUP(W21,Девушки!$F$5:$F$76,Девушки!$A$5:$A$76),IF(AND(D21="ж",F21=13),LOOKUP(W21,Девушки!$G$5:$G$76,Девушки!$A$5:$A$76),IF(AND(D21="ж",F21=14),LOOKUP(W21,Девушки!$H$5:$H$76,Девушки!$A$5:$A$76),IF(AND(D21="ж",F21=15),LOOKUP(W21,Девушки!$I$5:$I$76,Девушки!$A$5:$A$76),IF(AND(D21="ж",F21=16),LOOKUP(W21,Девушки!$J$5:$J$76,Девушки!$A$5:$A$76),IF(AND(D21="ж",F21&gt;=17),LOOKUP(W21,Девушки!$K$5:$K$76,Девушки!$A$5:$A$76),IF(AND(D21="м",F21&lt;=10),LOOKUP(W21,Юноши!$D$5:$D$76,Юноши!$A$5:$A$76),IF(AND(D21="м",F21=11),LOOKUP(W21,Юноши!$E$5:$E$76,Юноши!$A$5:$A$76),IF(AND(D21="м",F21=12),LOOKUP(W21,Юноши!$F$5:$F$76,Юноши!$A$5:$A$76),IF(AND(D21="м",F21=13),LOOKUP(W21,Юноши!$G$5:$G$76,Юноши!$A$5:$A$76),IF(AND(D21="м",F21=14),LOOKUP(W21,Юноши!$H$5:$H$76,Юноши!$A$5:$A$76),IF(AND(D21="м",F21=15),LOOKUP(W21,Юноши!$I$5:$I$76,Юноши!$A$5:$A$76),IF(AND(D21="м",F21=16),LOOKUP(W21,Юноши!$J$5:$J$76,Юноши!$A$5:$A$76),IF(AND(D21="м",F21&gt;=17),LOOKUP(W21,Юноши!$K$5:$K$76,Юноши!$A$5:$A$76)))))))))))))))))))</f>
        <v>0</v>
      </c>
      <c r="Y21" s="451">
        <f t="shared" si="1"/>
        <v>0</v>
      </c>
    </row>
    <row r="22" spans="1:25" ht="24.95" customHeight="1">
      <c r="A22" s="456"/>
      <c r="B22" s="462"/>
      <c r="C22" s="459"/>
      <c r="D22" s="458"/>
      <c r="E22" s="463"/>
      <c r="F22" s="309" t="str">
        <f t="shared" si="0"/>
        <v>/</v>
      </c>
      <c r="G22" s="422"/>
      <c r="H22" s="420">
        <f>IF(E22="",0,IF(G22&lt;=0,0,IF(AND(D22="ж",F22&lt;=10),LOOKUP(G22,Девушки!$CH$5:$CH$76,Девушки!$L$5:$L$76),IF(AND(D22="ж",F22=11),LOOKUP(G22,Девушки!$CI$5:$CI$76,Девушки!$L$5:$L$76),IF(AND(D22="ж",F22=12),LOOKUP(G22,Девушки!$CJ$5:$CJ$76,Девушки!$L$5:$L$76),IF(AND(D22="ж",F22=13),LOOKUP(G22,Девушки!$CK$5:$CK$76,Девушки!$L$5:$L$76),IF(AND(D22="ж",F22=14),LOOKUP(G22,Девушки!$CL$5:$CL$76,Девушки!$L$5:$L$76),IF(AND(D22="ж",F22=15),LOOKUP(G22,Девушки!$CM$5:$CM$76,Девушки!$L$5:$L$76),IF(AND(D22="ж",F22=16),LOOKUP(G22,Девушки!$CN$5:$CN$76,Девушки!$L$5:$L$76),IF(AND(D22="ж",F22&gt;=17),LOOKUP(G22,Девушки!$CO$5:$CO$76,Девушки!$L$5:$L$76),IF(AND(D22="м",F22&lt;=10),LOOKUP(G22,Юноши!$CH$5:$CH$76,Юноши!$L$5:$L$76),IF(AND(D22="м",F22=11),LOOKUP(G22,Юноши!$CI$5:$CI$76,Юноши!$L$5:$L$76),IF(AND(D22="м",F22=12),LOOKUP(G22,Юноши!$CJ$5:$CJ$76,Юноши!$L$5:$L$76),IF(AND(D22="м",F22=13),LOOKUP(G22,Юноши!$CK$5:$CK$76,Юноши!$L$5:$L$76),IF(AND(D22="м",F22=14),LOOKUP(G22,Юноши!$CL$5:$CL$76,Юноши!$L$5:$L$76),IF(AND(D22="м",F22=15),LOOKUP(G22,Юноши!$CM$5:$CM$76,Юноши!$L$5:$L$76),IF(AND(D22="м",F22=16),LOOKUP(G22,Юноши!$CN$5:$CN$76,Юноши!$L$5:$L$76),IF(AND(D22="м",F22&gt;=17),LOOKUP(G22,Юноши!$CO$5:$CO$76,Юноши!$L$5:$L$76)))))))))))))))))))</f>
        <v>0</v>
      </c>
      <c r="I22" s="418"/>
      <c r="J22" s="383">
        <f>IF(E22="",0,IF(I22&lt;=0,0,IF(AND(D22="ж",F22&lt;=10),LOOKUP(I22,Девушки!$O$5:$O$76,Девушки!$L$5:$L$76),IF(AND(D22="ж",F22=11),LOOKUP(I22,Девушки!$P$5:$P$76,Девушки!$L$5:$L$76),IF(AND(D22="ж",F22=12),LOOKUP(I22,Девушки!$Q$5:$Q$76,Девушки!$L$5:$L$76),IF(AND(D22="ж",F22=13),LOOKUP(I22,Девушки!$R$5:$R$76,Девушки!$L$5:$L$76),IF(AND(D22="ж",F22=14),LOOKUP(I22,Девушки!$S$5:$S$76,Девушки!$L$5:$L$76),IF(AND(D22="ж",F22=15),LOOKUP(I22,Девушки!$T$5:$T$76,Девушки!$L$5:$L$76),IF(AND(D22="ж",F22=16),LOOKUP(I22,Девушки!$U$5:$U$76,Девушки!$L$5:$L$76),IF(AND(D22="ж",F22&gt;=17),LOOKUP(I22,Девушки!$V$5:$V$76,Девушки!$L$5:$L$76),IF(AND(D22="м",F22&lt;=10),LOOKUP(I22,Юноши!$O$5:$O$76,Юноши!$L$5:$L$76),IF(AND(D22="м",F22=11),LOOKUP(I22,Юноши!$P$5:$P$76,Юноши!$L$5:$L$76),IF(AND(D22="м",F22=12),LOOKUP(I22,Юноши!$Q$5:$Q$76,Юноши!$L$5:$L$76),IF(AND(D22="м",F22=13),LOOKUP(I22,Юноши!$R$5:$R$76,Юноши!$L$5:$L$76),IF(AND(D22="м",F22=14),LOOKUP(I22,Юноши!$S$5:$S$76,Юноши!$L$5:$L$76),IF(AND(D22="м",F22=15),LOOKUP(I22,Юноши!$T$5:$T$76,Юноши!$L$5:$L$76),IF(AND(D22="м",F22=16),LOOKUP(I22,Юноши!$U$5:$U$76,Юноши!$L$5:$L$76),IF(AND(D22="м",F22&gt;=17),LOOKUP(I22,Юноши!$V$5:$V$76,Юноши!$L$5:$L$76)))))))))))))))))))</f>
        <v>0</v>
      </c>
      <c r="K22" s="424"/>
      <c r="L22" s="391">
        <f>IF(E22="",0,IF(K22&lt;=0,0,IF(AND(D22="ж",F22&lt;=16),LOOKUP(K22,Девушки!$CC$5:$CC$76,Девушки!$L$5:$L$76),IF(AND(D22="ж",F22=17),LOOKUP(K22,Девушки!$CD$5:$CD$76,Девушки!$L$5:$L$76),IF(AND(D22="м",F22&lt;=16),LOOKUP(K22,Юноши!$CC$5:$CC$76,Юноши!$L$5:$L$76),IF(AND(D22="м",F22=17),LOOKUP(K22,Юноши!$CD$5:$CD$76,Юноши!$L$5:$L$76)))))))</f>
        <v>0</v>
      </c>
      <c r="M22" s="386"/>
      <c r="N22" s="302">
        <f>IF(E22="",0,IF(M22&lt;=0,0,IF(AND(D22="ж",F22&lt;=10),LOOKUP(M22,Девушки!$Z$5:$Z$75,Девушки!$W$5:$W$75),IF(AND(D22="ж",F22=11),LOOKUP(M22,Девушки!$AA$5:$AA$75,Девушки!$W$5:$W$75),IF(AND(D22="ж",F22=12),LOOKUP(M22,Девушки!$AB$5:$AB$75,Девушки!$W$5:$W$75),IF(AND(D22="ж",F22=13),LOOKUP(M22,Девушки!$AC$5:$AC$75,Девушки!$W$5:$W$75),IF(AND(D22="ж",F22=14),LOOKUP(M22,Девушки!$AD$5:$AD$75,Девушки!$W$5:$W$75),IF(AND(D22="ж",F22=15),LOOKUP(M22,Девушки!$AE$5:$AE$75,Девушки!$W$5:$W$75),IF(AND(D22="ж",F22=16),LOOKUP(M22,Девушки!$AF$5:$AF$75,Девушки!$W$5:$W$75),IF(AND(D22="ж",F22&gt;=17),LOOKUP(M22,Девушки!$AG$5:$AG$75,Девушки!$W$5:$W$75),IF(AND(D22="м",F22&lt;=10),LOOKUP(M22,Юноши!$Z$5:$Z$75,Юноши!$W$5:$W$75),IF(AND(D22="м",F22=11),LOOKUP(M22,Юноши!$AA$5:$AA$75,Юноши!$W$5:$W$75),IF(AND(D22="м",F22=12),LOOKUP(M22,Юноши!$AB$5:$AB$75,Юноши!$W$5:$W$75),IF(AND(D22="м",F22=13),LOOKUP(M22,Юноши!$AC$5:$AC$75,Юноши!$W$5:$W$75),IF(AND(D22="м",F22=14),LOOKUP(M22,Юноши!$AD$5:$AD$75,Юноши!$W$5:$W$75),IF(AND(D22="м",F22=15),LOOKUP(M22,Юноши!$AE$5:$AE$75,Юноши!$W$5:$W$75),IF(AND(D22="м",F22=16),LOOKUP(M22,Юноши!$AF$5:$AF$75,Юноши!$W$5:$W$75),IF(AND(D22="м",F22&gt;=17),LOOKUP(M22,Юноши!$AG$5:$AG$75,Юноши!$W$5:$W$75)))))))))))))))))))</f>
        <v>0</v>
      </c>
      <c r="O22" s="389"/>
      <c r="P22" s="304">
        <f>IF(E22="",0,IF(O22&lt;=0,0,IF(AND(D22="ж",F22&lt;=10),LOOKUP(O22,Девушки!$AK$5:$AK$75,Девушки!$W$5:$W$75),IF(AND(D22="ж",F22=11),LOOKUP(O22,Девушки!$AL$5:$AL$75,Девушки!$W$5:$W$75),IF(AND(D22="ж",F22=12),LOOKUP(O22,Девушки!$AM$5:$AM$75,Девушки!$W$5:$W$75),IF(AND(D22="ж",F22=13),LOOKUP(O22,Девушки!$AN$5:$AN$75,Девушки!$W$5:$W$75),IF(AND(D22="ж",F22=14),LOOKUP(O22,Девушки!$AO$5:$AO$75,Девушки!$W$5:$W$75),IF(AND(D22="ж",F22=15),LOOKUP(O22,Девушки!$AP$5:$AP$75,Девушки!$W$5:$W$75),IF(AND(D22="ж",F22=16),LOOKUP(O22,Девушки!$AQ$5:$AQ$75,Девушки!$W$5:$W$75),IF(AND(D22="ж",F22&gt;=17),LOOKUP(O22,Девушки!$AR$5:$AR$75,Девушки!$W$5:$W$75),IF(AND(D22="м",F22&lt;=10),LOOKUP(O22,Юноши!$AK$5:$AK$75,Юноши!$W$5:$W$75),IF(AND(D22="м",F22=11),LOOKUP(O22,Юноши!$AL$5:$AL$75,Юноши!$W$5:$W$75),IF(AND(D22="м",F22=12),LOOKUP(O22,Юноши!$AM$5:$AM$75,Юноши!$W$5:$W$75),IF(AND(D22="м",F22=13),LOOKUP(O22,Юноши!$AN$5:$AN$75,Юноши!$W$5:$W$75),IF(AND(D22="м",F22=14),LOOKUP(O22,Юноши!$AO$5:$AO$75,Юноши!$W$5:$W$75),IF(AND(D22="м",F22=15),LOOKUP(O22,Юноши!$AP$5:$AP$75,Юноши!$W$5:$W$75),IF(AND(D22="м",F22=16),LOOKUP(O22,Юноши!$AQ$5:$AQ$75,Юноши!$W$5:$W$75),IF(AND(D22="м",F22&gt;=17),LOOKUP(O22,Юноши!$AR$5:$AR$75,Юноши!$W$5:$W$75)))))))))))))))))))</f>
        <v>0</v>
      </c>
      <c r="Q22" s="301"/>
      <c r="R22" s="450">
        <f>IF(E22="",0,IF(Q22&lt;=0,0,IF(AND(D22="ж",F22&lt;=10),LOOKUP(Q22,Девушки!$AV$5:$AV$75,Девушки!$W$5:$W$75),IF(AND(D22="ж",F22=11),LOOKUP(Q22,Девушки!$AW$5:$AW$75,Девушки!$W$5:$W$75),IF(AND(D22="ж",F22=12),LOOKUP(Q22,Девушки!$AX$5:$AX$75,Девушки!$W$5:$W$75),IF(AND(D22="ж",F22=13),LOOKUP(Q22,Девушки!$AY$5:$AY$75,Девушки!$W$5:$W$75),IF(AND(D22="ж",F22=14),LOOKUP(Q22,Девушки!$AZ$5:$AZ$75,Девушки!$W$5:$W$75),IF(AND(D22="ж",F22=15),LOOKUP(Q22,Девушки!$BA$5:$BA$75,Девушки!$W$5:$W$75),IF(AND(D22="ж",F22=16),LOOKUP(Q22,Девушки!$BB$5:$BB$75,Девушки!$W$5:$W$75),IF(AND(D22="ж",F22&gt;=17),LOOKUP(Q22,Девушки!$BC$5:$BC$75,Девушки!$W$5:$W$75),IF(AND(D22="м",F22&lt;=10),LOOKUP(Q22,Юноши!$AV$5:$AV$75,Юноши!$W$5:$W$75),IF(AND(D22="м",F22=11),LOOKUP(Q22,Юноши!$AW$5:$AW$75,Юноши!$W$5:$W$75),IF(AND(D22="м",F22=12),LOOKUP(Q22,Юноши!$AX$5:$AX$75,Юноши!$W$5:$W$75),IF(AND(D22="м",F22=13),LOOKUP(Q22,Юноши!$AY$5:$AY$75,Юноши!$W$5:$W$75),IF(AND(D22="м",F22=14),LOOKUP(Q22,Юноши!$AZ$5:$AZ$75,Юноши!$W$5:$W$75),IF(AND(D22="м",F22=15),LOOKUP(Q22,Юноши!$BA$5:$BA$75,Юноши!$W$5:$W$75),IF(AND(D22="м",F22=16),LOOKUP(Q22,Юноши!$BB$5:$BB$75,Юноши!$W$5:$W$75),IF(AND(D22="м",F22&gt;=17),LOOKUP(Q22,Юноши!$BC$5:$BC$75,Юноши!$W$5:$W$75)))))))))))))))))))</f>
        <v>0</v>
      </c>
      <c r="S22" s="338"/>
      <c r="T22" s="305">
        <f>IF(E22="",0,IF(S22="",0,IF(S22&lt;-4,0,IF(AND(D22="ж",F22&lt;=10),LOOKUP(S22,Девушки!$BG$5:$BG$75,Девушки!$W$5:$W$75),IF(AND(D22="ж",F22=11),LOOKUP(S22,Девушки!$BH$5:$BH$75,Девушки!$W$5:$W$75),IF(AND(D22="ж",F22=12),LOOKUP(S22,Девушки!$BI$5:$BI$75,Девушки!$W$5:$W$75),IF(AND(D22="ж",F22=13),LOOKUP(S22,Девушки!$BJ$5:$BJ$75,Девушки!$W$5:$W$75),IF(AND(D22="ж",F22=14),LOOKUP(S22,Девушки!$BK$5:$BK$75,Девушки!$W$5:$W$75),IF(AND(D22="ж",F22=15),LOOKUP(S22,Девушки!$BL$5:$BL$75,Девушки!$W$5:$W$75),IF(AND(D22="ж",F22=16),LOOKUP(S22,Девушки!$BM$5:$BM$75,Девушки!$W$5:$W$75),IF(AND(D22="ж",F22&gt;=17),LOOKUP(S22,Девушки!$BN$5:$BN$75,Девушки!$W$5:$W$75),IF(AND(D22="м",F22&lt;=10),LOOKUP(S22,Юноши!$BG$5:$BG$75,Юноши!$W$5:$W$75),IF(AND(D22="м",F22=11),LOOKUP(S22,Юноши!$BH$5:$BH$75,Юноши!$W$5:$W$75),IF(AND(D22="м",F22=12),LOOKUP(S22,Юноши!$BI$5:$BI$75,Юноши!$W$5:$W$75),IF(AND(D22="м",F22=13),LOOKUP(S22,Юноши!$BJ$5:$BJ$75,Юноши!$W$5:$W$75),IF(AND(D22="м",F22=14),LOOKUP(S22,Юноши!$BK$5:$BK$75,Юноши!$W$5:$W$75),IF(AND(D22="м",F22=15),LOOKUP(S22,Юноши!$BL$5:$BL$75,Юноши!$W$5:$W$75),IF(AND(D22="м",F22=16),LOOKUP(S22,Юноши!$BM$5:$BM$75,Юноши!$W$5:$W$75),IF(AND(D22="м",F22&gt;=17),LOOKUP(S22,Юноши!$BN$5:$BN$75,Юноши!$W$5:$W$75))))))))))))))))))))</f>
        <v>0</v>
      </c>
      <c r="U22" s="341"/>
      <c r="V22" s="450">
        <f>IF(E22="",0,IF(U22&lt;=0,0,IF(AND(D22="ж",F22&lt;=10),LOOKUP(U22,Девушки!$BT$5:$BT$76,Девушки!$BO$5:$BO$76),IF(AND(D22="ж",F22=11),LOOKUP(U22,Девушки!$BT$5:$BT$76,Девушки!$BO$5:$BO$76),IF(AND(D22="ж",F22=12),LOOKUP(U22,Девушки!$BT$5:$BT$76,Девушки!$BO$5:$BO$76),IF(AND(D22="ж",F22=13),LOOKUP(U22,Девушки!$BT$5:$BT$76,Девушки!$BO$5:$BO$76),IF(AND(D22="ж",F22=14),LOOKUP(U22,Девушки!$BT$5:$BT$76,Девушки!$BO$5:$BO$76),IF(AND(D22="ж",F22=15),LOOKUP(U22,Девушки!$BT$5:$BT$76,Девушки!$BO$5:$BO$76),IF(AND(D22="ж",F22=16),LOOKUP(U22,Девушки!$BT$5:$BT$76,Девушки!$BO$5:$BO$76),IF(AND(D22="ж",F22&gt;=17),LOOKUP(U22,Девушки!$BT$5:$BT$76,Девушки!$BO$5:$BO$76),IF(AND(D22="м",F22&lt;=10),LOOKUP(U22,Юноши!$BT$5:$BT$76,Юноши!$BO$5:$BO$76),IF(AND(D22="м",F22=11),LOOKUP(U22,Юноши!$BT$5:$BT$76,Юноши!$BO$5:$BO$76),IF(AND(D22="м",F22=12),LOOKUP(U22,Юноши!$BT$5:$BT$76,Юноши!$BO$5:$BO$76),IF(AND(D22="м",F22=13),LOOKUP(U22,Юноши!$BT$5:$BT$76,Юноши!$BO$5:$BO$76),IF(AND(D22="м",F22=14),LOOKUP(U22,Юноши!$BT$5:$BT$76,Юноши!$BO$5:$BO$76),IF(AND(D22="м",F22=15),LOOKUP(U22,Юноши!$BT$5:$BT$76,Юноши!$BO$5:$BO$76),IF(AND(D22="м",F22=16),LOOKUP(U22,Юноши!$BT$5:$BT$76,Юноши!$BO$5:$BO$76),IF(AND(D22="м",F22&gt;=17),LOOKUP(U22,Юноши!$BT$5:$BT$76,Юноши!$BO$5:$BO$76)))))))))))))))))))</f>
        <v>0</v>
      </c>
      <c r="W22" s="345"/>
      <c r="X22" s="307">
        <f>IF(E22="",0,IF(W22="",0,IF(AND(D22="ж",F22&lt;=10),LOOKUP(W22,Девушки!$D$5:$D$76,Девушки!$A$5:$A$76),IF(AND(D22="ж",F22=11),LOOKUP(W22,Девушки!$E$5:$E$76,Девушки!$A$5:$A$76),IF(AND(D22="ж",F22=12),LOOKUP(W22,Девушки!$F$5:$F$76,Девушки!$A$5:$A$76),IF(AND(D22="ж",F22=13),LOOKUP(W22,Девушки!$G$5:$G$76,Девушки!$A$5:$A$76),IF(AND(D22="ж",F22=14),LOOKUP(W22,Девушки!$H$5:$H$76,Девушки!$A$5:$A$76),IF(AND(D22="ж",F22=15),LOOKUP(W22,Девушки!$I$5:$I$76,Девушки!$A$5:$A$76),IF(AND(D22="ж",F22=16),LOOKUP(W22,Девушки!$J$5:$J$76,Девушки!$A$5:$A$76),IF(AND(D22="ж",F22&gt;=17),LOOKUP(W22,Девушки!$K$5:$K$76,Девушки!$A$5:$A$76),IF(AND(D22="м",F22&lt;=10),LOOKUP(W22,Юноши!$D$5:$D$76,Юноши!$A$5:$A$76),IF(AND(D22="м",F22=11),LOOKUP(W22,Юноши!$E$5:$E$76,Юноши!$A$5:$A$76),IF(AND(D22="м",F22=12),LOOKUP(W22,Юноши!$F$5:$F$76,Юноши!$A$5:$A$76),IF(AND(D22="м",F22=13),LOOKUP(W22,Юноши!$G$5:$G$76,Юноши!$A$5:$A$76),IF(AND(D22="м",F22=14),LOOKUP(W22,Юноши!$H$5:$H$76,Юноши!$A$5:$A$76),IF(AND(D22="м",F22=15),LOOKUP(W22,Юноши!$I$5:$I$76,Юноши!$A$5:$A$76),IF(AND(D22="м",F22=16),LOOKUP(W22,Юноши!$J$5:$J$76,Юноши!$A$5:$A$76),IF(AND(D22="м",F22&gt;=17),LOOKUP(W22,Юноши!$K$5:$K$76,Юноши!$A$5:$A$76)))))))))))))))))))</f>
        <v>0</v>
      </c>
      <c r="Y22" s="451">
        <f t="shared" si="1"/>
        <v>0</v>
      </c>
    </row>
    <row r="23" spans="1:25" ht="24.95" customHeight="1">
      <c r="A23" s="456"/>
      <c r="B23" s="462"/>
      <c r="C23" s="459"/>
      <c r="D23" s="458"/>
      <c r="E23" s="463"/>
      <c r="F23" s="309" t="str">
        <f t="shared" si="0"/>
        <v>/</v>
      </c>
      <c r="G23" s="422"/>
      <c r="H23" s="420">
        <f>IF(E23="",0,IF(G23&lt;=0,0,IF(AND(D23="ж",F23&lt;=10),LOOKUP(G23,Девушки!$CH$5:$CH$76,Девушки!$L$5:$L$76),IF(AND(D23="ж",F23=11),LOOKUP(G23,Девушки!$CI$5:$CI$76,Девушки!$L$5:$L$76),IF(AND(D23="ж",F23=12),LOOKUP(G23,Девушки!$CJ$5:$CJ$76,Девушки!$L$5:$L$76),IF(AND(D23="ж",F23=13),LOOKUP(G23,Девушки!$CK$5:$CK$76,Девушки!$L$5:$L$76),IF(AND(D23="ж",F23=14),LOOKUP(G23,Девушки!$CL$5:$CL$76,Девушки!$L$5:$L$76),IF(AND(D23="ж",F23=15),LOOKUP(G23,Девушки!$CM$5:$CM$76,Девушки!$L$5:$L$76),IF(AND(D23="ж",F23=16),LOOKUP(G23,Девушки!$CN$5:$CN$76,Девушки!$L$5:$L$76),IF(AND(D23="ж",F23&gt;=17),LOOKUP(G23,Девушки!$CO$5:$CO$76,Девушки!$L$5:$L$76),IF(AND(D23="м",F23&lt;=10),LOOKUP(G23,Юноши!$CH$5:$CH$76,Юноши!$L$5:$L$76),IF(AND(D23="м",F23=11),LOOKUP(G23,Юноши!$CI$5:$CI$76,Юноши!$L$5:$L$76),IF(AND(D23="м",F23=12),LOOKUP(G23,Юноши!$CJ$5:$CJ$76,Юноши!$L$5:$L$76),IF(AND(D23="м",F23=13),LOOKUP(G23,Юноши!$CK$5:$CK$76,Юноши!$L$5:$L$76),IF(AND(D23="м",F23=14),LOOKUP(G23,Юноши!$CL$5:$CL$76,Юноши!$L$5:$L$76),IF(AND(D23="м",F23=15),LOOKUP(G23,Юноши!$CM$5:$CM$76,Юноши!$L$5:$L$76),IF(AND(D23="м",F23=16),LOOKUP(G23,Юноши!$CN$5:$CN$76,Юноши!$L$5:$L$76),IF(AND(D23="м",F23&gt;=17),LOOKUP(G23,Юноши!$CO$5:$CO$76,Юноши!$L$5:$L$76)))))))))))))))))))</f>
        <v>0</v>
      </c>
      <c r="I23" s="418"/>
      <c r="J23" s="383">
        <f>IF(E23="",0,IF(I23&lt;=0,0,IF(AND(D23="ж",F23&lt;=10),LOOKUP(I23,Девушки!$O$5:$O$76,Девушки!$L$5:$L$76),IF(AND(D23="ж",F23=11),LOOKUP(I23,Девушки!$P$5:$P$76,Девушки!$L$5:$L$76),IF(AND(D23="ж",F23=12),LOOKUP(I23,Девушки!$Q$5:$Q$76,Девушки!$L$5:$L$76),IF(AND(D23="ж",F23=13),LOOKUP(I23,Девушки!$R$5:$R$76,Девушки!$L$5:$L$76),IF(AND(D23="ж",F23=14),LOOKUP(I23,Девушки!$S$5:$S$76,Девушки!$L$5:$L$76),IF(AND(D23="ж",F23=15),LOOKUP(I23,Девушки!$T$5:$T$76,Девушки!$L$5:$L$76),IF(AND(D23="ж",F23=16),LOOKUP(I23,Девушки!$U$5:$U$76,Девушки!$L$5:$L$76),IF(AND(D23="ж",F23&gt;=17),LOOKUP(I23,Девушки!$V$5:$V$76,Девушки!$L$5:$L$76),IF(AND(D23="м",F23&lt;=10),LOOKUP(I23,Юноши!$O$5:$O$76,Юноши!$L$5:$L$76),IF(AND(D23="м",F23=11),LOOKUP(I23,Юноши!$P$5:$P$76,Юноши!$L$5:$L$76),IF(AND(D23="м",F23=12),LOOKUP(I23,Юноши!$Q$5:$Q$76,Юноши!$L$5:$L$76),IF(AND(D23="м",F23=13),LOOKUP(I23,Юноши!$R$5:$R$76,Юноши!$L$5:$L$76),IF(AND(D23="м",F23=14),LOOKUP(I23,Юноши!$S$5:$S$76,Юноши!$L$5:$L$76),IF(AND(D23="м",F23=15),LOOKUP(I23,Юноши!$T$5:$T$76,Юноши!$L$5:$L$76),IF(AND(D23="м",F23=16),LOOKUP(I23,Юноши!$U$5:$U$76,Юноши!$L$5:$L$76),IF(AND(D23="м",F23&gt;=17),LOOKUP(I23,Юноши!$V$5:$V$76,Юноши!$L$5:$L$76)))))))))))))))))))</f>
        <v>0</v>
      </c>
      <c r="K23" s="424"/>
      <c r="L23" s="391">
        <f>IF(E23="",0,IF(K23&lt;=0,0,IF(AND(D23="ж",F23&lt;=16),LOOKUP(K23,Девушки!$CC$5:$CC$76,Девушки!$L$5:$L$76),IF(AND(D23="ж",F23=17),LOOKUP(K23,Девушки!$CD$5:$CD$76,Девушки!$L$5:$L$76),IF(AND(D23="м",F23&lt;=16),LOOKUP(K23,Юноши!$CC$5:$CC$76,Юноши!$L$5:$L$76),IF(AND(D23="м",F23=17),LOOKUP(K23,Юноши!$CD$5:$CD$76,Юноши!$L$5:$L$76)))))))</f>
        <v>0</v>
      </c>
      <c r="M23" s="387"/>
      <c r="N23" s="302">
        <f>IF(E23="",0,IF(M23&lt;=0,0,IF(AND(D23="ж",F23&lt;=10),LOOKUP(M23,Девушки!$Z$5:$Z$75,Девушки!$W$5:$W$75),IF(AND(D23="ж",F23=11),LOOKUP(M23,Девушки!$AA$5:$AA$75,Девушки!$W$5:$W$75),IF(AND(D23="ж",F23=12),LOOKUP(M23,Девушки!$AB$5:$AB$75,Девушки!$W$5:$W$75),IF(AND(D23="ж",F23=13),LOOKUP(M23,Девушки!$AC$5:$AC$75,Девушки!$W$5:$W$75),IF(AND(D23="ж",F23=14),LOOKUP(M23,Девушки!$AD$5:$AD$75,Девушки!$W$5:$W$75),IF(AND(D23="ж",F23=15),LOOKUP(M23,Девушки!$AE$5:$AE$75,Девушки!$W$5:$W$75),IF(AND(D23="ж",F23=16),LOOKUP(M23,Девушки!$AF$5:$AF$75,Девушки!$W$5:$W$75),IF(AND(D23="ж",F23&gt;=17),LOOKUP(M23,Девушки!$AG$5:$AG$75,Девушки!$W$5:$W$75),IF(AND(D23="м",F23&lt;=10),LOOKUP(M23,Юноши!$Z$5:$Z$75,Юноши!$W$5:$W$75),IF(AND(D23="м",F23=11),LOOKUP(M23,Юноши!$AA$5:$AA$75,Юноши!$W$5:$W$75),IF(AND(D23="м",F23=12),LOOKUP(M23,Юноши!$AB$5:$AB$75,Юноши!$W$5:$W$75),IF(AND(D23="м",F23=13),LOOKUP(M23,Юноши!$AC$5:$AC$75,Юноши!$W$5:$W$75),IF(AND(D23="м",F23=14),LOOKUP(M23,Юноши!$AD$5:$AD$75,Юноши!$W$5:$W$75),IF(AND(D23="м",F23=15),LOOKUP(M23,Юноши!$AE$5:$AE$75,Юноши!$W$5:$W$75),IF(AND(D23="м",F23=16),LOOKUP(M23,Юноши!$AF$5:$AF$75,Юноши!$W$5:$W$75),IF(AND(D23="м",F23&gt;=17),LOOKUP(M23,Юноши!$AG$5:$AG$75,Юноши!$W$5:$W$75)))))))))))))))))))</f>
        <v>0</v>
      </c>
      <c r="O23" s="389"/>
      <c r="P23" s="304">
        <f>IF(E23="",0,IF(O23&lt;=0,0,IF(AND(D23="ж",F23&lt;=10),LOOKUP(O23,Девушки!$AK$5:$AK$75,Девушки!$W$5:$W$75),IF(AND(D23="ж",F23=11),LOOKUP(O23,Девушки!$AL$5:$AL$75,Девушки!$W$5:$W$75),IF(AND(D23="ж",F23=12),LOOKUP(O23,Девушки!$AM$5:$AM$75,Девушки!$W$5:$W$75),IF(AND(D23="ж",F23=13),LOOKUP(O23,Девушки!$AN$5:$AN$75,Девушки!$W$5:$W$75),IF(AND(D23="ж",F23=14),LOOKUP(O23,Девушки!$AO$5:$AO$75,Девушки!$W$5:$W$75),IF(AND(D23="ж",F23=15),LOOKUP(O23,Девушки!$AP$5:$AP$75,Девушки!$W$5:$W$75),IF(AND(D23="ж",F23=16),LOOKUP(O23,Девушки!$AQ$5:$AQ$75,Девушки!$W$5:$W$75),IF(AND(D23="ж",F23&gt;=17),LOOKUP(O23,Девушки!$AR$5:$AR$75,Девушки!$W$5:$W$75),IF(AND(D23="м",F23&lt;=10),LOOKUP(O23,Юноши!$AK$5:$AK$75,Юноши!$W$5:$W$75),IF(AND(D23="м",F23=11),LOOKUP(O23,Юноши!$AL$5:$AL$75,Юноши!$W$5:$W$75),IF(AND(D23="м",F23=12),LOOKUP(O23,Юноши!$AM$5:$AM$75,Юноши!$W$5:$W$75),IF(AND(D23="м",F23=13),LOOKUP(O23,Юноши!$AN$5:$AN$75,Юноши!$W$5:$W$75),IF(AND(D23="м",F23=14),LOOKUP(O23,Юноши!$AO$5:$AO$75,Юноши!$W$5:$W$75),IF(AND(D23="м",F23=15),LOOKUP(O23,Юноши!$AP$5:$AP$75,Юноши!$W$5:$W$75),IF(AND(D23="м",F23=16),LOOKUP(O23,Юноши!$AQ$5:$AQ$75,Юноши!$W$5:$W$75),IF(AND(D23="м",F23&gt;=17),LOOKUP(O23,Юноши!$AR$5:$AR$75,Юноши!$W$5:$W$75)))))))))))))))))))</f>
        <v>0</v>
      </c>
      <c r="Q23" s="303"/>
      <c r="R23" s="450">
        <f>IF(E23="",0,IF(Q23&lt;=0,0,IF(AND(D23="ж",F23&lt;=10),LOOKUP(Q23,Девушки!$AV$5:$AV$75,Девушки!$W$5:$W$75),IF(AND(D23="ж",F23=11),LOOKUP(Q23,Девушки!$AW$5:$AW$75,Девушки!$W$5:$W$75),IF(AND(D23="ж",F23=12),LOOKUP(Q23,Девушки!$AX$5:$AX$75,Девушки!$W$5:$W$75),IF(AND(D23="ж",F23=13),LOOKUP(Q23,Девушки!$AY$5:$AY$75,Девушки!$W$5:$W$75),IF(AND(D23="ж",F23=14),LOOKUP(Q23,Девушки!$AZ$5:$AZ$75,Девушки!$W$5:$W$75),IF(AND(D23="ж",F23=15),LOOKUP(Q23,Девушки!$BA$5:$BA$75,Девушки!$W$5:$W$75),IF(AND(D23="ж",F23=16),LOOKUP(Q23,Девушки!$BB$5:$BB$75,Девушки!$W$5:$W$75),IF(AND(D23="ж",F23&gt;=17),LOOKUP(Q23,Девушки!$BC$5:$BC$75,Девушки!$W$5:$W$75),IF(AND(D23="м",F23&lt;=10),LOOKUP(Q23,Юноши!$AV$5:$AV$75,Юноши!$W$5:$W$75),IF(AND(D23="м",F23=11),LOOKUP(Q23,Юноши!$AW$5:$AW$75,Юноши!$W$5:$W$75),IF(AND(D23="м",F23=12),LOOKUP(Q23,Юноши!$AX$5:$AX$75,Юноши!$W$5:$W$75),IF(AND(D23="м",F23=13),LOOKUP(Q23,Юноши!$AY$5:$AY$75,Юноши!$W$5:$W$75),IF(AND(D23="м",F23=14),LOOKUP(Q23,Юноши!$AZ$5:$AZ$75,Юноши!$W$5:$W$75),IF(AND(D23="м",F23=15),LOOKUP(Q23,Юноши!$BA$5:$BA$75,Юноши!$W$5:$W$75),IF(AND(D23="м",F23=16),LOOKUP(Q23,Юноши!$BB$5:$BB$75,Юноши!$W$5:$W$75),IF(AND(D23="м",F23&gt;=17),LOOKUP(Q23,Юноши!$BC$5:$BC$75,Юноши!$W$5:$W$75)))))))))))))))))))</f>
        <v>0</v>
      </c>
      <c r="S23" s="338"/>
      <c r="T23" s="305">
        <f>IF(E23="",0,IF(S23="",0,IF(S23&lt;-4,0,IF(AND(D23="ж",F23&lt;=10),LOOKUP(S23,Девушки!$BG$5:$BG$75,Девушки!$W$5:$W$75),IF(AND(D23="ж",F23=11),LOOKUP(S23,Девушки!$BH$5:$BH$75,Девушки!$W$5:$W$75),IF(AND(D23="ж",F23=12),LOOKUP(S23,Девушки!$BI$5:$BI$75,Девушки!$W$5:$W$75),IF(AND(D23="ж",F23=13),LOOKUP(S23,Девушки!$BJ$5:$BJ$75,Девушки!$W$5:$W$75),IF(AND(D23="ж",F23=14),LOOKUP(S23,Девушки!$BK$5:$BK$75,Девушки!$W$5:$W$75),IF(AND(D23="ж",F23=15),LOOKUP(S23,Девушки!$BL$5:$BL$75,Девушки!$W$5:$W$75),IF(AND(D23="ж",F23=16),LOOKUP(S23,Девушки!$BM$5:$BM$75,Девушки!$W$5:$W$75),IF(AND(D23="ж",F23&gt;=17),LOOKUP(S23,Девушки!$BN$5:$BN$75,Девушки!$W$5:$W$75),IF(AND(D23="м",F23&lt;=10),LOOKUP(S23,Юноши!$BG$5:$BG$75,Юноши!$W$5:$W$75),IF(AND(D23="м",F23=11),LOOKUP(S23,Юноши!$BH$5:$BH$75,Юноши!$W$5:$W$75),IF(AND(D23="м",F23=12),LOOKUP(S23,Юноши!$BI$5:$BI$75,Юноши!$W$5:$W$75),IF(AND(D23="м",F23=13),LOOKUP(S23,Юноши!$BJ$5:$BJ$75,Юноши!$W$5:$W$75),IF(AND(D23="м",F23=14),LOOKUP(S23,Юноши!$BK$5:$BK$75,Юноши!$W$5:$W$75),IF(AND(D23="м",F23=15),LOOKUP(S23,Юноши!$BL$5:$BL$75,Юноши!$W$5:$W$75),IF(AND(D23="м",F23=16),LOOKUP(S23,Юноши!$BM$5:$BM$75,Юноши!$W$5:$W$75),IF(AND(D23="м",F23&gt;=17),LOOKUP(S23,Юноши!$BN$5:$BN$75,Юноши!$W$5:$W$75))))))))))))))))))))</f>
        <v>0</v>
      </c>
      <c r="U23" s="341"/>
      <c r="V23" s="450">
        <f>IF(E23="",0,IF(U23&lt;=0,0,IF(AND(D23="ж",F23&lt;=10),LOOKUP(U23,Девушки!$BT$5:$BT$76,Девушки!$BO$5:$BO$76),IF(AND(D23="ж",F23=11),LOOKUP(U23,Девушки!$BT$5:$BT$76,Девушки!$BO$5:$BO$76),IF(AND(D23="ж",F23=12),LOOKUP(U23,Девушки!$BT$5:$BT$76,Девушки!$BO$5:$BO$76),IF(AND(D23="ж",F23=13),LOOKUP(U23,Девушки!$BT$5:$BT$76,Девушки!$BO$5:$BO$76),IF(AND(D23="ж",F23=14),LOOKUP(U23,Девушки!$BT$5:$BT$76,Девушки!$BO$5:$BO$76),IF(AND(D23="ж",F23=15),LOOKUP(U23,Девушки!$BT$5:$BT$76,Девушки!$BO$5:$BO$76),IF(AND(D23="ж",F23=16),LOOKUP(U23,Девушки!$BT$5:$BT$76,Девушки!$BO$5:$BO$76),IF(AND(D23="ж",F23&gt;=17),LOOKUP(U23,Девушки!$BT$5:$BT$76,Девушки!$BO$5:$BO$76),IF(AND(D23="м",F23&lt;=10),LOOKUP(U23,Юноши!$BT$5:$BT$76,Юноши!$BO$5:$BO$76),IF(AND(D23="м",F23=11),LOOKUP(U23,Юноши!$BT$5:$BT$76,Юноши!$BO$5:$BO$76),IF(AND(D23="м",F23=12),LOOKUP(U23,Юноши!$BT$5:$BT$76,Юноши!$BO$5:$BO$76),IF(AND(D23="м",F23=13),LOOKUP(U23,Юноши!$BT$5:$BT$76,Юноши!$BO$5:$BO$76),IF(AND(D23="м",F23=14),LOOKUP(U23,Юноши!$BT$5:$BT$76,Юноши!$BO$5:$BO$76),IF(AND(D23="м",F23=15),LOOKUP(U23,Юноши!$BT$5:$BT$76,Юноши!$BO$5:$BO$76),IF(AND(D23="м",F23=16),LOOKUP(U23,Юноши!$BT$5:$BT$76,Юноши!$BO$5:$BO$76),IF(AND(D23="м",F23&gt;=17),LOOKUP(U23,Юноши!$BT$5:$BT$76,Юноши!$BO$5:$BO$76)))))))))))))))))))</f>
        <v>0</v>
      </c>
      <c r="W23" s="346"/>
      <c r="X23" s="307">
        <f>IF(E23="",0,IF(W23="",0,IF(AND(D23="ж",F23&lt;=10),LOOKUP(W23,Девушки!$D$5:$D$76,Девушки!$A$5:$A$76),IF(AND(D23="ж",F23=11),LOOKUP(W23,Девушки!$E$5:$E$76,Девушки!$A$5:$A$76),IF(AND(D23="ж",F23=12),LOOKUP(W23,Девушки!$F$5:$F$76,Девушки!$A$5:$A$76),IF(AND(D23="ж",F23=13),LOOKUP(W23,Девушки!$G$5:$G$76,Девушки!$A$5:$A$76),IF(AND(D23="ж",F23=14),LOOKUP(W23,Девушки!$H$5:$H$76,Девушки!$A$5:$A$76),IF(AND(D23="ж",F23=15),LOOKUP(W23,Девушки!$I$5:$I$76,Девушки!$A$5:$A$76),IF(AND(D23="ж",F23=16),LOOKUP(W23,Девушки!$J$5:$J$76,Девушки!$A$5:$A$76),IF(AND(D23="ж",F23&gt;=17),LOOKUP(W23,Девушки!$K$5:$K$76,Девушки!$A$5:$A$76),IF(AND(D23="м",F23&lt;=10),LOOKUP(W23,Юноши!$D$5:$D$76,Юноши!$A$5:$A$76),IF(AND(D23="м",F23=11),LOOKUP(W23,Юноши!$E$5:$E$76,Юноши!$A$5:$A$76),IF(AND(D23="м",F23=12),LOOKUP(W23,Юноши!$F$5:$F$76,Юноши!$A$5:$A$76),IF(AND(D23="м",F23=13),LOOKUP(W23,Юноши!$G$5:$G$76,Юноши!$A$5:$A$76),IF(AND(D23="м",F23=14),LOOKUP(W23,Юноши!$H$5:$H$76,Юноши!$A$5:$A$76),IF(AND(D23="м",F23=15),LOOKUP(W23,Юноши!$I$5:$I$76,Юноши!$A$5:$A$76),IF(AND(D23="м",F23=16),LOOKUP(W23,Юноши!$J$5:$J$76,Юноши!$A$5:$A$76),IF(AND(D23="м",F23&gt;=17),LOOKUP(W23,Юноши!$K$5:$K$76,Юноши!$A$5:$A$76)))))))))))))))))))</f>
        <v>0</v>
      </c>
      <c r="Y23" s="451">
        <f t="shared" si="1"/>
        <v>0</v>
      </c>
    </row>
    <row r="24" spans="1:25" ht="24.95" customHeight="1">
      <c r="A24" s="456"/>
      <c r="B24" s="462"/>
      <c r="C24" s="459"/>
      <c r="D24" s="458"/>
      <c r="E24" s="463"/>
      <c r="F24" s="309" t="str">
        <f t="shared" si="0"/>
        <v>/</v>
      </c>
      <c r="G24" s="422"/>
      <c r="H24" s="420">
        <f>IF(E24="",0,IF(G24&lt;=0,0,IF(AND(D24="ж",F24&lt;=10),LOOKUP(G24,Девушки!$CH$5:$CH$76,Девушки!$L$5:$L$76),IF(AND(D24="ж",F24=11),LOOKUP(G24,Девушки!$CI$5:$CI$76,Девушки!$L$5:$L$76),IF(AND(D24="ж",F24=12),LOOKUP(G24,Девушки!$CJ$5:$CJ$76,Девушки!$L$5:$L$76),IF(AND(D24="ж",F24=13),LOOKUP(G24,Девушки!$CK$5:$CK$76,Девушки!$L$5:$L$76),IF(AND(D24="ж",F24=14),LOOKUP(G24,Девушки!$CL$5:$CL$76,Девушки!$L$5:$L$76),IF(AND(D24="ж",F24=15),LOOKUP(G24,Девушки!$CM$5:$CM$76,Девушки!$L$5:$L$76),IF(AND(D24="ж",F24=16),LOOKUP(G24,Девушки!$CN$5:$CN$76,Девушки!$L$5:$L$76),IF(AND(D24="ж",F24&gt;=17),LOOKUP(G24,Девушки!$CO$5:$CO$76,Девушки!$L$5:$L$76),IF(AND(D24="м",F24&lt;=10),LOOKUP(G24,Юноши!$CH$5:$CH$76,Юноши!$L$5:$L$76),IF(AND(D24="м",F24=11),LOOKUP(G24,Юноши!$CI$5:$CI$76,Юноши!$L$5:$L$76),IF(AND(D24="м",F24=12),LOOKUP(G24,Юноши!$CJ$5:$CJ$76,Юноши!$L$5:$L$76),IF(AND(D24="м",F24=13),LOOKUP(G24,Юноши!$CK$5:$CK$76,Юноши!$L$5:$L$76),IF(AND(D24="м",F24=14),LOOKUP(G24,Юноши!$CL$5:$CL$76,Юноши!$L$5:$L$76),IF(AND(D24="м",F24=15),LOOKUP(G24,Юноши!$CM$5:$CM$76,Юноши!$L$5:$L$76),IF(AND(D24="м",F24=16),LOOKUP(G24,Юноши!$CN$5:$CN$76,Юноши!$L$5:$L$76),IF(AND(D24="м",F24&gt;=17),LOOKUP(G24,Юноши!$CO$5:$CO$76,Юноши!$L$5:$L$76)))))))))))))))))))</f>
        <v>0</v>
      </c>
      <c r="I24" s="418"/>
      <c r="J24" s="383">
        <f>IF(E24="",0,IF(I24&lt;=0,0,IF(AND(D24="ж",F24&lt;=10),LOOKUP(I24,Девушки!$O$5:$O$76,Девушки!$L$5:$L$76),IF(AND(D24="ж",F24=11),LOOKUP(I24,Девушки!$P$5:$P$76,Девушки!$L$5:$L$76),IF(AND(D24="ж",F24=12),LOOKUP(I24,Девушки!$Q$5:$Q$76,Девушки!$L$5:$L$76),IF(AND(D24="ж",F24=13),LOOKUP(I24,Девушки!$R$5:$R$76,Девушки!$L$5:$L$76),IF(AND(D24="ж",F24=14),LOOKUP(I24,Девушки!$S$5:$S$76,Девушки!$L$5:$L$76),IF(AND(D24="ж",F24=15),LOOKUP(I24,Девушки!$T$5:$T$76,Девушки!$L$5:$L$76),IF(AND(D24="ж",F24=16),LOOKUP(I24,Девушки!$U$5:$U$76,Девушки!$L$5:$L$76),IF(AND(D24="ж",F24&gt;=17),LOOKUP(I24,Девушки!$V$5:$V$76,Девушки!$L$5:$L$76),IF(AND(D24="м",F24&lt;=10),LOOKUP(I24,Юноши!$O$5:$O$76,Юноши!$L$5:$L$76),IF(AND(D24="м",F24=11),LOOKUP(I24,Юноши!$P$5:$P$76,Юноши!$L$5:$L$76),IF(AND(D24="м",F24=12),LOOKUP(I24,Юноши!$Q$5:$Q$76,Юноши!$L$5:$L$76),IF(AND(D24="м",F24=13),LOOKUP(I24,Юноши!$R$5:$R$76,Юноши!$L$5:$L$76),IF(AND(D24="м",F24=14),LOOKUP(I24,Юноши!$S$5:$S$76,Юноши!$L$5:$L$76),IF(AND(D24="м",F24=15),LOOKUP(I24,Юноши!$T$5:$T$76,Юноши!$L$5:$L$76),IF(AND(D24="м",F24=16),LOOKUP(I24,Юноши!$U$5:$U$76,Юноши!$L$5:$L$76),IF(AND(D24="м",F24&gt;=17),LOOKUP(I24,Юноши!$V$5:$V$76,Юноши!$L$5:$L$76)))))))))))))))))))</f>
        <v>0</v>
      </c>
      <c r="K24" s="424"/>
      <c r="L24" s="391">
        <f>IF(E24="",0,IF(K24&lt;=0,0,IF(AND(D24="ж",F24&lt;=16),LOOKUP(K24,Девушки!$CC$5:$CC$76,Девушки!$L$5:$L$76),IF(AND(D24="ж",F24=17),LOOKUP(K24,Девушки!$CD$5:$CD$76,Девушки!$L$5:$L$76),IF(AND(D24="м",F24&lt;=16),LOOKUP(K24,Юноши!$CC$5:$CC$76,Юноши!$L$5:$L$76),IF(AND(D24="м",F24=17),LOOKUP(K24,Юноши!$CD$5:$CD$76,Юноши!$L$5:$L$76)))))))</f>
        <v>0</v>
      </c>
      <c r="M24" s="387"/>
      <c r="N24" s="302">
        <f>IF(E24="",0,IF(M24&lt;=0,0,IF(AND(D24="ж",F24&lt;=10),LOOKUP(M24,Девушки!$Z$5:$Z$75,Девушки!$W$5:$W$75),IF(AND(D24="ж",F24=11),LOOKUP(M24,Девушки!$AA$5:$AA$75,Девушки!$W$5:$W$75),IF(AND(D24="ж",F24=12),LOOKUP(M24,Девушки!$AB$5:$AB$75,Девушки!$W$5:$W$75),IF(AND(D24="ж",F24=13),LOOKUP(M24,Девушки!$AC$5:$AC$75,Девушки!$W$5:$W$75),IF(AND(D24="ж",F24=14),LOOKUP(M24,Девушки!$AD$5:$AD$75,Девушки!$W$5:$W$75),IF(AND(D24="ж",F24=15),LOOKUP(M24,Девушки!$AE$5:$AE$75,Девушки!$W$5:$W$75),IF(AND(D24="ж",F24=16),LOOKUP(M24,Девушки!$AF$5:$AF$75,Девушки!$W$5:$W$75),IF(AND(D24="ж",F24&gt;=17),LOOKUP(M24,Девушки!$AG$5:$AG$75,Девушки!$W$5:$W$75),IF(AND(D24="м",F24&lt;=10),LOOKUP(M24,Юноши!$Z$5:$Z$75,Юноши!$W$5:$W$75),IF(AND(D24="м",F24=11),LOOKUP(M24,Юноши!$AA$5:$AA$75,Юноши!$W$5:$W$75),IF(AND(D24="м",F24=12),LOOKUP(M24,Юноши!$AB$5:$AB$75,Юноши!$W$5:$W$75),IF(AND(D24="м",F24=13),LOOKUP(M24,Юноши!$AC$5:$AC$75,Юноши!$W$5:$W$75),IF(AND(D24="м",F24=14),LOOKUP(M24,Юноши!$AD$5:$AD$75,Юноши!$W$5:$W$75),IF(AND(D24="м",F24=15),LOOKUP(M24,Юноши!$AE$5:$AE$75,Юноши!$W$5:$W$75),IF(AND(D24="м",F24=16),LOOKUP(M24,Юноши!$AF$5:$AF$75,Юноши!$W$5:$W$75),IF(AND(D24="м",F24&gt;=17),LOOKUP(M24,Юноши!$AG$5:$AG$75,Юноши!$W$5:$W$75)))))))))))))))))))</f>
        <v>0</v>
      </c>
      <c r="O24" s="389"/>
      <c r="P24" s="304">
        <f>IF(E24="",0,IF(O24&lt;=0,0,IF(AND(D24="ж",F24&lt;=10),LOOKUP(O24,Девушки!$AK$5:$AK$75,Девушки!$W$5:$W$75),IF(AND(D24="ж",F24=11),LOOKUP(O24,Девушки!$AL$5:$AL$75,Девушки!$W$5:$W$75),IF(AND(D24="ж",F24=12),LOOKUP(O24,Девушки!$AM$5:$AM$75,Девушки!$W$5:$W$75),IF(AND(D24="ж",F24=13),LOOKUP(O24,Девушки!$AN$5:$AN$75,Девушки!$W$5:$W$75),IF(AND(D24="ж",F24=14),LOOKUP(O24,Девушки!$AO$5:$AO$75,Девушки!$W$5:$W$75),IF(AND(D24="ж",F24=15),LOOKUP(O24,Девушки!$AP$5:$AP$75,Девушки!$W$5:$W$75),IF(AND(D24="ж",F24=16),LOOKUP(O24,Девушки!$AQ$5:$AQ$75,Девушки!$W$5:$W$75),IF(AND(D24="ж",F24&gt;=17),LOOKUP(O24,Девушки!$AR$5:$AR$75,Девушки!$W$5:$W$75),IF(AND(D24="м",F24&lt;=10),LOOKUP(O24,Юноши!$AK$5:$AK$75,Юноши!$W$5:$W$75),IF(AND(D24="м",F24=11),LOOKUP(O24,Юноши!$AL$5:$AL$75,Юноши!$W$5:$W$75),IF(AND(D24="м",F24=12),LOOKUP(O24,Юноши!$AM$5:$AM$75,Юноши!$W$5:$W$75),IF(AND(D24="м",F24=13),LOOKUP(O24,Юноши!$AN$5:$AN$75,Юноши!$W$5:$W$75),IF(AND(D24="м",F24=14),LOOKUP(O24,Юноши!$AO$5:$AO$75,Юноши!$W$5:$W$75),IF(AND(D24="м",F24=15),LOOKUP(O24,Юноши!$AP$5:$AP$75,Юноши!$W$5:$W$75),IF(AND(D24="м",F24=16),LOOKUP(O24,Юноши!$AQ$5:$AQ$75,Юноши!$W$5:$W$75),IF(AND(D24="м",F24&gt;=17),LOOKUP(O24,Юноши!$AR$5:$AR$75,Юноши!$W$5:$W$75)))))))))))))))))))</f>
        <v>0</v>
      </c>
      <c r="Q24" s="303"/>
      <c r="R24" s="450">
        <f>IF(E24="",0,IF(Q24&lt;=0,0,IF(AND(D24="ж",F24&lt;=10),LOOKUP(Q24,Девушки!$AV$5:$AV$75,Девушки!$W$5:$W$75),IF(AND(D24="ж",F24=11),LOOKUP(Q24,Девушки!$AW$5:$AW$75,Девушки!$W$5:$W$75),IF(AND(D24="ж",F24=12),LOOKUP(Q24,Девушки!$AX$5:$AX$75,Девушки!$W$5:$W$75),IF(AND(D24="ж",F24=13),LOOKUP(Q24,Девушки!$AY$5:$AY$75,Девушки!$W$5:$W$75),IF(AND(D24="ж",F24=14),LOOKUP(Q24,Девушки!$AZ$5:$AZ$75,Девушки!$W$5:$W$75),IF(AND(D24="ж",F24=15),LOOKUP(Q24,Девушки!$BA$5:$BA$75,Девушки!$W$5:$W$75),IF(AND(D24="ж",F24=16),LOOKUP(Q24,Девушки!$BB$5:$BB$75,Девушки!$W$5:$W$75),IF(AND(D24="ж",F24&gt;=17),LOOKUP(Q24,Девушки!$BC$5:$BC$75,Девушки!$W$5:$W$75),IF(AND(D24="м",F24&lt;=10),LOOKUP(Q24,Юноши!$AV$5:$AV$75,Юноши!$W$5:$W$75),IF(AND(D24="м",F24=11),LOOKUP(Q24,Юноши!$AW$5:$AW$75,Юноши!$W$5:$W$75),IF(AND(D24="м",F24=12),LOOKUP(Q24,Юноши!$AX$5:$AX$75,Юноши!$W$5:$W$75),IF(AND(D24="м",F24=13),LOOKUP(Q24,Юноши!$AY$5:$AY$75,Юноши!$W$5:$W$75),IF(AND(D24="м",F24=14),LOOKUP(Q24,Юноши!$AZ$5:$AZ$75,Юноши!$W$5:$W$75),IF(AND(D24="м",F24=15),LOOKUP(Q24,Юноши!$BA$5:$BA$75,Юноши!$W$5:$W$75),IF(AND(D24="м",F24=16),LOOKUP(Q24,Юноши!$BB$5:$BB$75,Юноши!$W$5:$W$75),IF(AND(D24="м",F24&gt;=17),LOOKUP(Q24,Юноши!$BC$5:$BC$75,Юноши!$W$5:$W$75)))))))))))))))))))</f>
        <v>0</v>
      </c>
      <c r="S24" s="338"/>
      <c r="T24" s="305">
        <f>IF(E24="",0,IF(S24="",0,IF(S24&lt;-4,0,IF(AND(D24="ж",F24&lt;=10),LOOKUP(S24,Девушки!$BG$5:$BG$75,Девушки!$W$5:$W$75),IF(AND(D24="ж",F24=11),LOOKUP(S24,Девушки!$BH$5:$BH$75,Девушки!$W$5:$W$75),IF(AND(D24="ж",F24=12),LOOKUP(S24,Девушки!$BI$5:$BI$75,Девушки!$W$5:$W$75),IF(AND(D24="ж",F24=13),LOOKUP(S24,Девушки!$BJ$5:$BJ$75,Девушки!$W$5:$W$75),IF(AND(D24="ж",F24=14),LOOKUP(S24,Девушки!$BK$5:$BK$75,Девушки!$W$5:$W$75),IF(AND(D24="ж",F24=15),LOOKUP(S24,Девушки!$BL$5:$BL$75,Девушки!$W$5:$W$75),IF(AND(D24="ж",F24=16),LOOKUP(S24,Девушки!$BM$5:$BM$75,Девушки!$W$5:$W$75),IF(AND(D24="ж",F24&gt;=17),LOOKUP(S24,Девушки!$BN$5:$BN$75,Девушки!$W$5:$W$75),IF(AND(D24="м",F24&lt;=10),LOOKUP(S24,Юноши!$BG$5:$BG$75,Юноши!$W$5:$W$75),IF(AND(D24="м",F24=11),LOOKUP(S24,Юноши!$BH$5:$BH$75,Юноши!$W$5:$W$75),IF(AND(D24="м",F24=12),LOOKUP(S24,Юноши!$BI$5:$BI$75,Юноши!$W$5:$W$75),IF(AND(D24="м",F24=13),LOOKUP(S24,Юноши!$BJ$5:$BJ$75,Юноши!$W$5:$W$75),IF(AND(D24="м",F24=14),LOOKUP(S24,Юноши!$BK$5:$BK$75,Юноши!$W$5:$W$75),IF(AND(D24="м",F24=15),LOOKUP(S24,Юноши!$BL$5:$BL$75,Юноши!$W$5:$W$75),IF(AND(D24="м",F24=16),LOOKUP(S24,Юноши!$BM$5:$BM$75,Юноши!$W$5:$W$75),IF(AND(D24="м",F24&gt;=17),LOOKUP(S24,Юноши!$BN$5:$BN$75,Юноши!$W$5:$W$75))))))))))))))))))))</f>
        <v>0</v>
      </c>
      <c r="U24" s="341"/>
      <c r="V24" s="450">
        <f>IF(E24="",0,IF(U24&lt;=0,0,IF(AND(D24="ж",F24&lt;=10),LOOKUP(U24,Девушки!$BT$5:$BT$76,Девушки!$BO$5:$BO$76),IF(AND(D24="ж",F24=11),LOOKUP(U24,Девушки!$BT$5:$BT$76,Девушки!$BO$5:$BO$76),IF(AND(D24="ж",F24=12),LOOKUP(U24,Девушки!$BT$5:$BT$76,Девушки!$BO$5:$BO$76),IF(AND(D24="ж",F24=13),LOOKUP(U24,Девушки!$BT$5:$BT$76,Девушки!$BO$5:$BO$76),IF(AND(D24="ж",F24=14),LOOKUP(U24,Девушки!$BT$5:$BT$76,Девушки!$BO$5:$BO$76),IF(AND(D24="ж",F24=15),LOOKUP(U24,Девушки!$BT$5:$BT$76,Девушки!$BO$5:$BO$76),IF(AND(D24="ж",F24=16),LOOKUP(U24,Девушки!$BT$5:$BT$76,Девушки!$BO$5:$BO$76),IF(AND(D24="ж",F24&gt;=17),LOOKUP(U24,Девушки!$BT$5:$BT$76,Девушки!$BO$5:$BO$76),IF(AND(D24="м",F24&lt;=10),LOOKUP(U24,Юноши!$BT$5:$BT$76,Юноши!$BO$5:$BO$76),IF(AND(D24="м",F24=11),LOOKUP(U24,Юноши!$BT$5:$BT$76,Юноши!$BO$5:$BO$76),IF(AND(D24="м",F24=12),LOOKUP(U24,Юноши!$BT$5:$BT$76,Юноши!$BO$5:$BO$76),IF(AND(D24="м",F24=13),LOOKUP(U24,Юноши!$BT$5:$BT$76,Юноши!$BO$5:$BO$76),IF(AND(D24="м",F24=14),LOOKUP(U24,Юноши!$BT$5:$BT$76,Юноши!$BO$5:$BO$76),IF(AND(D24="м",F24=15),LOOKUP(U24,Юноши!$BT$5:$BT$76,Юноши!$BO$5:$BO$76),IF(AND(D24="м",F24=16),LOOKUP(U24,Юноши!$BT$5:$BT$76,Юноши!$BO$5:$BO$76),IF(AND(D24="м",F24&gt;=17),LOOKUP(U24,Юноши!$BT$5:$BT$76,Юноши!$BO$5:$BO$76)))))))))))))))))))</f>
        <v>0</v>
      </c>
      <c r="W24" s="346"/>
      <c r="X24" s="307">
        <f>IF(E24="",0,IF(W24="",0,IF(AND(D24="ж",F24&lt;=10),LOOKUP(W24,Девушки!$D$5:$D$76,Девушки!$A$5:$A$76),IF(AND(D24="ж",F24=11),LOOKUP(W24,Девушки!$E$5:$E$76,Девушки!$A$5:$A$76),IF(AND(D24="ж",F24=12),LOOKUP(W24,Девушки!$F$5:$F$76,Девушки!$A$5:$A$76),IF(AND(D24="ж",F24=13),LOOKUP(W24,Девушки!$G$5:$G$76,Девушки!$A$5:$A$76),IF(AND(D24="ж",F24=14),LOOKUP(W24,Девушки!$H$5:$H$76,Девушки!$A$5:$A$76),IF(AND(D24="ж",F24=15),LOOKUP(W24,Девушки!$I$5:$I$76,Девушки!$A$5:$A$76),IF(AND(D24="ж",F24=16),LOOKUP(W24,Девушки!$J$5:$J$76,Девушки!$A$5:$A$76),IF(AND(D24="ж",F24&gt;=17),LOOKUP(W24,Девушки!$K$5:$K$76,Девушки!$A$5:$A$76),IF(AND(D24="м",F24&lt;=10),LOOKUP(W24,Юноши!$D$5:$D$76,Юноши!$A$5:$A$76),IF(AND(D24="м",F24=11),LOOKUP(W24,Юноши!$E$5:$E$76,Юноши!$A$5:$A$76),IF(AND(D24="м",F24=12),LOOKUP(W24,Юноши!$F$5:$F$76,Юноши!$A$5:$A$76),IF(AND(D24="м",F24=13),LOOKUP(W24,Юноши!$G$5:$G$76,Юноши!$A$5:$A$76),IF(AND(D24="м",F24=14),LOOKUP(W24,Юноши!$H$5:$H$76,Юноши!$A$5:$A$76),IF(AND(D24="м",F24=15),LOOKUP(W24,Юноши!$I$5:$I$76,Юноши!$A$5:$A$76),IF(AND(D24="м",F24=16),LOOKUP(W24,Юноши!$J$5:$J$76,Юноши!$A$5:$A$76),IF(AND(D24="м",F24&gt;=17),LOOKUP(W24,Юноши!$K$5:$K$76,Юноши!$A$5:$A$76)))))))))))))))))))</f>
        <v>0</v>
      </c>
      <c r="Y24" s="451">
        <f t="shared" si="1"/>
        <v>0</v>
      </c>
    </row>
    <row r="25" spans="1:25" ht="24.95" customHeight="1">
      <c r="A25" s="456"/>
      <c r="B25" s="462"/>
      <c r="C25" s="459"/>
      <c r="D25" s="458"/>
      <c r="E25" s="463"/>
      <c r="F25" s="309" t="str">
        <f t="shared" si="0"/>
        <v>/</v>
      </c>
      <c r="G25" s="422"/>
      <c r="H25" s="420">
        <f>IF(E25="",0,IF(G25&lt;=0,0,IF(AND(D25="ж",F25&lt;=10),LOOKUP(G25,Девушки!$CH$5:$CH$76,Девушки!$L$5:$L$76),IF(AND(D25="ж",F25=11),LOOKUP(G25,Девушки!$CI$5:$CI$76,Девушки!$L$5:$L$76),IF(AND(D25="ж",F25=12),LOOKUP(G25,Девушки!$CJ$5:$CJ$76,Девушки!$L$5:$L$76),IF(AND(D25="ж",F25=13),LOOKUP(G25,Девушки!$CK$5:$CK$76,Девушки!$L$5:$L$76),IF(AND(D25="ж",F25=14),LOOKUP(G25,Девушки!$CL$5:$CL$76,Девушки!$L$5:$L$76),IF(AND(D25="ж",F25=15),LOOKUP(G25,Девушки!$CM$5:$CM$76,Девушки!$L$5:$L$76),IF(AND(D25="ж",F25=16),LOOKUP(G25,Девушки!$CN$5:$CN$76,Девушки!$L$5:$L$76),IF(AND(D25="ж",F25&gt;=17),LOOKUP(G25,Девушки!$CO$5:$CO$76,Девушки!$L$5:$L$76),IF(AND(D25="м",F25&lt;=10),LOOKUP(G25,Юноши!$CH$5:$CH$76,Юноши!$L$5:$L$76),IF(AND(D25="м",F25=11),LOOKUP(G25,Юноши!$CI$5:$CI$76,Юноши!$L$5:$L$76),IF(AND(D25="м",F25=12),LOOKUP(G25,Юноши!$CJ$5:$CJ$76,Юноши!$L$5:$L$76),IF(AND(D25="м",F25=13),LOOKUP(G25,Юноши!$CK$5:$CK$76,Юноши!$L$5:$L$76),IF(AND(D25="м",F25=14),LOOKUP(G25,Юноши!$CL$5:$CL$76,Юноши!$L$5:$L$76),IF(AND(D25="м",F25=15),LOOKUP(G25,Юноши!$CM$5:$CM$76,Юноши!$L$5:$L$76),IF(AND(D25="м",F25=16),LOOKUP(G25,Юноши!$CN$5:$CN$76,Юноши!$L$5:$L$76),IF(AND(D25="м",F25&gt;=17),LOOKUP(G25,Юноши!$CO$5:$CO$76,Юноши!$L$5:$L$76)))))))))))))))))))</f>
        <v>0</v>
      </c>
      <c r="I25" s="418"/>
      <c r="J25" s="383">
        <f>IF(E25="",0,IF(I25&lt;=0,0,IF(AND(D25="ж",F25&lt;=10),LOOKUP(I25,Девушки!$O$5:$O$76,Девушки!$L$5:$L$76),IF(AND(D25="ж",F25=11),LOOKUP(I25,Девушки!$P$5:$P$76,Девушки!$L$5:$L$76),IF(AND(D25="ж",F25=12),LOOKUP(I25,Девушки!$Q$5:$Q$76,Девушки!$L$5:$L$76),IF(AND(D25="ж",F25=13),LOOKUP(I25,Девушки!$R$5:$R$76,Девушки!$L$5:$L$76),IF(AND(D25="ж",F25=14),LOOKUP(I25,Девушки!$S$5:$S$76,Девушки!$L$5:$L$76),IF(AND(D25="ж",F25=15),LOOKUP(I25,Девушки!$T$5:$T$76,Девушки!$L$5:$L$76),IF(AND(D25="ж",F25=16),LOOKUP(I25,Девушки!$U$5:$U$76,Девушки!$L$5:$L$76),IF(AND(D25="ж",F25&gt;=17),LOOKUP(I25,Девушки!$V$5:$V$76,Девушки!$L$5:$L$76),IF(AND(D25="м",F25&lt;=10),LOOKUP(I25,Юноши!$O$5:$O$76,Юноши!$L$5:$L$76),IF(AND(D25="м",F25=11),LOOKUP(I25,Юноши!$P$5:$P$76,Юноши!$L$5:$L$76),IF(AND(D25="м",F25=12),LOOKUP(I25,Юноши!$Q$5:$Q$76,Юноши!$L$5:$L$76),IF(AND(D25="м",F25=13),LOOKUP(I25,Юноши!$R$5:$R$76,Юноши!$L$5:$L$76),IF(AND(D25="м",F25=14),LOOKUP(I25,Юноши!$S$5:$S$76,Юноши!$L$5:$L$76),IF(AND(D25="м",F25=15),LOOKUP(I25,Юноши!$T$5:$T$76,Юноши!$L$5:$L$76),IF(AND(D25="м",F25=16),LOOKUP(I25,Юноши!$U$5:$U$76,Юноши!$L$5:$L$76),IF(AND(D25="м",F25&gt;=17),LOOKUP(I25,Юноши!$V$5:$V$76,Юноши!$L$5:$L$76)))))))))))))))))))</f>
        <v>0</v>
      </c>
      <c r="K25" s="424"/>
      <c r="L25" s="391">
        <f>IF(E25="",0,IF(K25&lt;=0,0,IF(AND(D25="ж",F25&lt;=16),LOOKUP(K25,Девушки!$CC$5:$CC$76,Девушки!$L$5:$L$76),IF(AND(D25="ж",F25=17),LOOKUP(K25,Девушки!$CD$5:$CD$76,Девушки!$L$5:$L$76),IF(AND(D25="м",F25&lt;=16),LOOKUP(K25,Юноши!$CC$5:$CC$76,Юноши!$L$5:$L$76),IF(AND(D25="м",F25=17),LOOKUP(K25,Юноши!$CD$5:$CD$76,Юноши!$L$5:$L$76)))))))</f>
        <v>0</v>
      </c>
      <c r="M25" s="387"/>
      <c r="N25" s="302">
        <f>IF(E25="",0,IF(M25&lt;=0,0,IF(AND(D25="ж",F25&lt;=10),LOOKUP(M25,Девушки!$Z$5:$Z$75,Девушки!$W$5:$W$75),IF(AND(D25="ж",F25=11),LOOKUP(M25,Девушки!$AA$5:$AA$75,Девушки!$W$5:$W$75),IF(AND(D25="ж",F25=12),LOOKUP(M25,Девушки!$AB$5:$AB$75,Девушки!$W$5:$W$75),IF(AND(D25="ж",F25=13),LOOKUP(M25,Девушки!$AC$5:$AC$75,Девушки!$W$5:$W$75),IF(AND(D25="ж",F25=14),LOOKUP(M25,Девушки!$AD$5:$AD$75,Девушки!$W$5:$W$75),IF(AND(D25="ж",F25=15),LOOKUP(M25,Девушки!$AE$5:$AE$75,Девушки!$W$5:$W$75),IF(AND(D25="ж",F25=16),LOOKUP(M25,Девушки!$AF$5:$AF$75,Девушки!$W$5:$W$75),IF(AND(D25="ж",F25&gt;=17),LOOKUP(M25,Девушки!$AG$5:$AG$75,Девушки!$W$5:$W$75),IF(AND(D25="м",F25&lt;=10),LOOKUP(M25,Юноши!$Z$5:$Z$75,Юноши!$W$5:$W$75),IF(AND(D25="м",F25=11),LOOKUP(M25,Юноши!$AA$5:$AA$75,Юноши!$W$5:$W$75),IF(AND(D25="м",F25=12),LOOKUP(M25,Юноши!$AB$5:$AB$75,Юноши!$W$5:$W$75),IF(AND(D25="м",F25=13),LOOKUP(M25,Юноши!$AC$5:$AC$75,Юноши!$W$5:$W$75),IF(AND(D25="м",F25=14),LOOKUP(M25,Юноши!$AD$5:$AD$75,Юноши!$W$5:$W$75),IF(AND(D25="м",F25=15),LOOKUP(M25,Юноши!$AE$5:$AE$75,Юноши!$W$5:$W$75),IF(AND(D25="м",F25=16),LOOKUP(M25,Юноши!$AF$5:$AF$75,Юноши!$W$5:$W$75),IF(AND(D25="м",F25&gt;=17),LOOKUP(M25,Юноши!$AG$5:$AG$75,Юноши!$W$5:$W$75)))))))))))))))))))</f>
        <v>0</v>
      </c>
      <c r="O25" s="389"/>
      <c r="P25" s="304">
        <f>IF(E25="",0,IF(O25&lt;=0,0,IF(AND(D25="ж",F25&lt;=10),LOOKUP(O25,Девушки!$AK$5:$AK$75,Девушки!$W$5:$W$75),IF(AND(D25="ж",F25=11),LOOKUP(O25,Девушки!$AL$5:$AL$75,Девушки!$W$5:$W$75),IF(AND(D25="ж",F25=12),LOOKUP(O25,Девушки!$AM$5:$AM$75,Девушки!$W$5:$W$75),IF(AND(D25="ж",F25=13),LOOKUP(O25,Девушки!$AN$5:$AN$75,Девушки!$W$5:$W$75),IF(AND(D25="ж",F25=14),LOOKUP(O25,Девушки!$AO$5:$AO$75,Девушки!$W$5:$W$75),IF(AND(D25="ж",F25=15),LOOKUP(O25,Девушки!$AP$5:$AP$75,Девушки!$W$5:$W$75),IF(AND(D25="ж",F25=16),LOOKUP(O25,Девушки!$AQ$5:$AQ$75,Девушки!$W$5:$W$75),IF(AND(D25="ж",F25&gt;=17),LOOKUP(O25,Девушки!$AR$5:$AR$75,Девушки!$W$5:$W$75),IF(AND(D25="м",F25&lt;=10),LOOKUP(O25,Юноши!$AK$5:$AK$75,Юноши!$W$5:$W$75),IF(AND(D25="м",F25=11),LOOKUP(O25,Юноши!$AL$5:$AL$75,Юноши!$W$5:$W$75),IF(AND(D25="м",F25=12),LOOKUP(O25,Юноши!$AM$5:$AM$75,Юноши!$W$5:$W$75),IF(AND(D25="м",F25=13),LOOKUP(O25,Юноши!$AN$5:$AN$75,Юноши!$W$5:$W$75),IF(AND(D25="м",F25=14),LOOKUP(O25,Юноши!$AO$5:$AO$75,Юноши!$W$5:$W$75),IF(AND(D25="м",F25=15),LOOKUP(O25,Юноши!$AP$5:$AP$75,Юноши!$W$5:$W$75),IF(AND(D25="м",F25=16),LOOKUP(O25,Юноши!$AQ$5:$AQ$75,Юноши!$W$5:$W$75),IF(AND(D25="м",F25&gt;=17),LOOKUP(O25,Юноши!$AR$5:$AR$75,Юноши!$W$5:$W$75)))))))))))))))))))</f>
        <v>0</v>
      </c>
      <c r="Q25" s="303"/>
      <c r="R25" s="450">
        <f>IF(E25="",0,IF(Q25&lt;=0,0,IF(AND(D25="ж",F25&lt;=10),LOOKUP(Q25,Девушки!$AV$5:$AV$75,Девушки!$W$5:$W$75),IF(AND(D25="ж",F25=11),LOOKUP(Q25,Девушки!$AW$5:$AW$75,Девушки!$W$5:$W$75),IF(AND(D25="ж",F25=12),LOOKUP(Q25,Девушки!$AX$5:$AX$75,Девушки!$W$5:$W$75),IF(AND(D25="ж",F25=13),LOOKUP(Q25,Девушки!$AY$5:$AY$75,Девушки!$W$5:$W$75),IF(AND(D25="ж",F25=14),LOOKUP(Q25,Девушки!$AZ$5:$AZ$75,Девушки!$W$5:$W$75),IF(AND(D25="ж",F25=15),LOOKUP(Q25,Девушки!$BA$5:$BA$75,Девушки!$W$5:$W$75),IF(AND(D25="ж",F25=16),LOOKUP(Q25,Девушки!$BB$5:$BB$75,Девушки!$W$5:$W$75),IF(AND(D25="ж",F25&gt;=17),LOOKUP(Q25,Девушки!$BC$5:$BC$75,Девушки!$W$5:$W$75),IF(AND(D25="м",F25&lt;=10),LOOKUP(Q25,Юноши!$AV$5:$AV$75,Юноши!$W$5:$W$75),IF(AND(D25="м",F25=11),LOOKUP(Q25,Юноши!$AW$5:$AW$75,Юноши!$W$5:$W$75),IF(AND(D25="м",F25=12),LOOKUP(Q25,Юноши!$AX$5:$AX$75,Юноши!$W$5:$W$75),IF(AND(D25="м",F25=13),LOOKUP(Q25,Юноши!$AY$5:$AY$75,Юноши!$W$5:$W$75),IF(AND(D25="м",F25=14),LOOKUP(Q25,Юноши!$AZ$5:$AZ$75,Юноши!$W$5:$W$75),IF(AND(D25="м",F25=15),LOOKUP(Q25,Юноши!$BA$5:$BA$75,Юноши!$W$5:$W$75),IF(AND(D25="м",F25=16),LOOKUP(Q25,Юноши!$BB$5:$BB$75,Юноши!$W$5:$W$75),IF(AND(D25="м",F25&gt;=17),LOOKUP(Q25,Юноши!$BC$5:$BC$75,Юноши!$W$5:$W$75)))))))))))))))))))</f>
        <v>0</v>
      </c>
      <c r="S25" s="338"/>
      <c r="T25" s="305">
        <f>IF(E25="",0,IF(S25="",0,IF(S25&lt;-4,0,IF(AND(D25="ж",F25&lt;=10),LOOKUP(S25,Девушки!$BG$5:$BG$75,Девушки!$W$5:$W$75),IF(AND(D25="ж",F25=11),LOOKUP(S25,Девушки!$BH$5:$BH$75,Девушки!$W$5:$W$75),IF(AND(D25="ж",F25=12),LOOKUP(S25,Девушки!$BI$5:$BI$75,Девушки!$W$5:$W$75),IF(AND(D25="ж",F25=13),LOOKUP(S25,Девушки!$BJ$5:$BJ$75,Девушки!$W$5:$W$75),IF(AND(D25="ж",F25=14),LOOKUP(S25,Девушки!$BK$5:$BK$75,Девушки!$W$5:$W$75),IF(AND(D25="ж",F25=15),LOOKUP(S25,Девушки!$BL$5:$BL$75,Девушки!$W$5:$W$75),IF(AND(D25="ж",F25=16),LOOKUP(S25,Девушки!$BM$5:$BM$75,Девушки!$W$5:$W$75),IF(AND(D25="ж",F25&gt;=17),LOOKUP(S25,Девушки!$BN$5:$BN$75,Девушки!$W$5:$W$75),IF(AND(D25="м",F25&lt;=10),LOOKUP(S25,Юноши!$BG$5:$BG$75,Юноши!$W$5:$W$75),IF(AND(D25="м",F25=11),LOOKUP(S25,Юноши!$BH$5:$BH$75,Юноши!$W$5:$W$75),IF(AND(D25="м",F25=12),LOOKUP(S25,Юноши!$BI$5:$BI$75,Юноши!$W$5:$W$75),IF(AND(D25="м",F25=13),LOOKUP(S25,Юноши!$BJ$5:$BJ$75,Юноши!$W$5:$W$75),IF(AND(D25="м",F25=14),LOOKUP(S25,Юноши!$BK$5:$BK$75,Юноши!$W$5:$W$75),IF(AND(D25="м",F25=15),LOOKUP(S25,Юноши!$BL$5:$BL$75,Юноши!$W$5:$W$75),IF(AND(D25="м",F25=16),LOOKUP(S25,Юноши!$BM$5:$BM$75,Юноши!$W$5:$W$75),IF(AND(D25="м",F25&gt;=17),LOOKUP(S25,Юноши!$BN$5:$BN$75,Юноши!$W$5:$W$75))))))))))))))))))))</f>
        <v>0</v>
      </c>
      <c r="U25" s="341"/>
      <c r="V25" s="450">
        <f>IF(E25="",0,IF(U25&lt;=0,0,IF(AND(D25="ж",F25&lt;=10),LOOKUP(U25,Девушки!$BT$5:$BT$76,Девушки!$BO$5:$BO$76),IF(AND(D25="ж",F25=11),LOOKUP(U25,Девушки!$BT$5:$BT$76,Девушки!$BO$5:$BO$76),IF(AND(D25="ж",F25=12),LOOKUP(U25,Девушки!$BT$5:$BT$76,Девушки!$BO$5:$BO$76),IF(AND(D25="ж",F25=13),LOOKUP(U25,Девушки!$BT$5:$BT$76,Девушки!$BO$5:$BO$76),IF(AND(D25="ж",F25=14),LOOKUP(U25,Девушки!$BT$5:$BT$76,Девушки!$BO$5:$BO$76),IF(AND(D25="ж",F25=15),LOOKUP(U25,Девушки!$BT$5:$BT$76,Девушки!$BO$5:$BO$76),IF(AND(D25="ж",F25=16),LOOKUP(U25,Девушки!$BT$5:$BT$76,Девушки!$BO$5:$BO$76),IF(AND(D25="ж",F25&gt;=17),LOOKUP(U25,Девушки!$BT$5:$BT$76,Девушки!$BO$5:$BO$76),IF(AND(D25="м",F25&lt;=10),LOOKUP(U25,Юноши!$BT$5:$BT$76,Юноши!$BO$5:$BO$76),IF(AND(D25="м",F25=11),LOOKUP(U25,Юноши!$BT$5:$BT$76,Юноши!$BO$5:$BO$76),IF(AND(D25="м",F25=12),LOOKUP(U25,Юноши!$BT$5:$BT$76,Юноши!$BO$5:$BO$76),IF(AND(D25="м",F25=13),LOOKUP(U25,Юноши!$BT$5:$BT$76,Юноши!$BO$5:$BO$76),IF(AND(D25="м",F25=14),LOOKUP(U25,Юноши!$BT$5:$BT$76,Юноши!$BO$5:$BO$76),IF(AND(D25="м",F25=15),LOOKUP(U25,Юноши!$BT$5:$BT$76,Юноши!$BO$5:$BO$76),IF(AND(D25="м",F25=16),LOOKUP(U25,Юноши!$BT$5:$BT$76,Юноши!$BO$5:$BO$76),IF(AND(D25="м",F25&gt;=17),LOOKUP(U25,Юноши!$BT$5:$BT$76,Юноши!$BO$5:$BO$76)))))))))))))))))))</f>
        <v>0</v>
      </c>
      <c r="W25" s="346"/>
      <c r="X25" s="307">
        <f>IF(E25="",0,IF(W25="",0,IF(AND(D25="ж",F25&lt;=10),LOOKUP(W25,Девушки!$D$5:$D$76,Девушки!$A$5:$A$76),IF(AND(D25="ж",F25=11),LOOKUP(W25,Девушки!$E$5:$E$76,Девушки!$A$5:$A$76),IF(AND(D25="ж",F25=12),LOOKUP(W25,Девушки!$F$5:$F$76,Девушки!$A$5:$A$76),IF(AND(D25="ж",F25=13),LOOKUP(W25,Девушки!$G$5:$G$76,Девушки!$A$5:$A$76),IF(AND(D25="ж",F25=14),LOOKUP(W25,Девушки!$H$5:$H$76,Девушки!$A$5:$A$76),IF(AND(D25="ж",F25=15),LOOKUP(W25,Девушки!$I$5:$I$76,Девушки!$A$5:$A$76),IF(AND(D25="ж",F25=16),LOOKUP(W25,Девушки!$J$5:$J$76,Девушки!$A$5:$A$76),IF(AND(D25="ж",F25&gt;=17),LOOKUP(W25,Девушки!$K$5:$K$76,Девушки!$A$5:$A$76),IF(AND(D25="м",F25&lt;=10),LOOKUP(W25,Юноши!$D$5:$D$76,Юноши!$A$5:$A$76),IF(AND(D25="м",F25=11),LOOKUP(W25,Юноши!$E$5:$E$76,Юноши!$A$5:$A$76),IF(AND(D25="м",F25=12),LOOKUP(W25,Юноши!$F$5:$F$76,Юноши!$A$5:$A$76),IF(AND(D25="м",F25=13),LOOKUP(W25,Юноши!$G$5:$G$76,Юноши!$A$5:$A$76),IF(AND(D25="м",F25=14),LOOKUP(W25,Юноши!$H$5:$H$76,Юноши!$A$5:$A$76),IF(AND(D25="м",F25=15),LOOKUP(W25,Юноши!$I$5:$I$76,Юноши!$A$5:$A$76),IF(AND(D25="м",F25=16),LOOKUP(W25,Юноши!$J$5:$J$76,Юноши!$A$5:$A$76),IF(AND(D25="м",F25&gt;=17),LOOKUP(W25,Юноши!$K$5:$K$76,Юноши!$A$5:$A$76)))))))))))))))))))</f>
        <v>0</v>
      </c>
      <c r="Y25" s="451">
        <f t="shared" si="1"/>
        <v>0</v>
      </c>
    </row>
    <row r="26" spans="1:25" ht="24.95" customHeight="1">
      <c r="A26" s="456"/>
      <c r="B26" s="462"/>
      <c r="C26" s="459"/>
      <c r="D26" s="458"/>
      <c r="E26" s="463"/>
      <c r="F26" s="309" t="str">
        <f t="shared" si="0"/>
        <v>/</v>
      </c>
      <c r="G26" s="422"/>
      <c r="H26" s="420">
        <f>IF(E26="",0,IF(G26&lt;=0,0,IF(AND(D26="ж",F26&lt;=10),LOOKUP(G26,Девушки!$CH$5:$CH$76,Девушки!$L$5:$L$76),IF(AND(D26="ж",F26=11),LOOKUP(G26,Девушки!$CI$5:$CI$76,Девушки!$L$5:$L$76),IF(AND(D26="ж",F26=12),LOOKUP(G26,Девушки!$CJ$5:$CJ$76,Девушки!$L$5:$L$76),IF(AND(D26="ж",F26=13),LOOKUP(G26,Девушки!$CK$5:$CK$76,Девушки!$L$5:$L$76),IF(AND(D26="ж",F26=14),LOOKUP(G26,Девушки!$CL$5:$CL$76,Девушки!$L$5:$L$76),IF(AND(D26="ж",F26=15),LOOKUP(G26,Девушки!$CM$5:$CM$76,Девушки!$L$5:$L$76),IF(AND(D26="ж",F26=16),LOOKUP(G26,Девушки!$CN$5:$CN$76,Девушки!$L$5:$L$76),IF(AND(D26="ж",F26&gt;=17),LOOKUP(G26,Девушки!$CO$5:$CO$76,Девушки!$L$5:$L$76),IF(AND(D26="м",F26&lt;=10),LOOKUP(G26,Юноши!$CH$5:$CH$76,Юноши!$L$5:$L$76),IF(AND(D26="м",F26=11),LOOKUP(G26,Юноши!$CI$5:$CI$76,Юноши!$L$5:$L$76),IF(AND(D26="м",F26=12),LOOKUP(G26,Юноши!$CJ$5:$CJ$76,Юноши!$L$5:$L$76),IF(AND(D26="м",F26=13),LOOKUP(G26,Юноши!$CK$5:$CK$76,Юноши!$L$5:$L$76),IF(AND(D26="м",F26=14),LOOKUP(G26,Юноши!$CL$5:$CL$76,Юноши!$L$5:$L$76),IF(AND(D26="м",F26=15),LOOKUP(G26,Юноши!$CM$5:$CM$76,Юноши!$L$5:$L$76),IF(AND(D26="м",F26=16),LOOKUP(G26,Юноши!$CN$5:$CN$76,Юноши!$L$5:$L$76),IF(AND(D26="м",F26&gt;=17),LOOKUP(G26,Юноши!$CO$5:$CO$76,Юноши!$L$5:$L$76)))))))))))))))))))</f>
        <v>0</v>
      </c>
      <c r="I26" s="418"/>
      <c r="J26" s="383">
        <f>IF(E26="",0,IF(I26&lt;=0,0,IF(AND(D26="ж",F26&lt;=10),LOOKUP(I26,Девушки!$O$5:$O$76,Девушки!$L$5:$L$76),IF(AND(D26="ж",F26=11),LOOKUP(I26,Девушки!$P$5:$P$76,Девушки!$L$5:$L$76),IF(AND(D26="ж",F26=12),LOOKUP(I26,Девушки!$Q$5:$Q$76,Девушки!$L$5:$L$76),IF(AND(D26="ж",F26=13),LOOKUP(I26,Девушки!$R$5:$R$76,Девушки!$L$5:$L$76),IF(AND(D26="ж",F26=14),LOOKUP(I26,Девушки!$S$5:$S$76,Девушки!$L$5:$L$76),IF(AND(D26="ж",F26=15),LOOKUP(I26,Девушки!$T$5:$T$76,Девушки!$L$5:$L$76),IF(AND(D26="ж",F26=16),LOOKUP(I26,Девушки!$U$5:$U$76,Девушки!$L$5:$L$76),IF(AND(D26="ж",F26&gt;=17),LOOKUP(I26,Девушки!$V$5:$V$76,Девушки!$L$5:$L$76),IF(AND(D26="м",F26&lt;=10),LOOKUP(I26,Юноши!$O$5:$O$76,Юноши!$L$5:$L$76),IF(AND(D26="м",F26=11),LOOKUP(I26,Юноши!$P$5:$P$76,Юноши!$L$5:$L$76),IF(AND(D26="м",F26=12),LOOKUP(I26,Юноши!$Q$5:$Q$76,Юноши!$L$5:$L$76),IF(AND(D26="м",F26=13),LOOKUP(I26,Юноши!$R$5:$R$76,Юноши!$L$5:$L$76),IF(AND(D26="м",F26=14),LOOKUP(I26,Юноши!$S$5:$S$76,Юноши!$L$5:$L$76),IF(AND(D26="м",F26=15),LOOKUP(I26,Юноши!$T$5:$T$76,Юноши!$L$5:$L$76),IF(AND(D26="м",F26=16),LOOKUP(I26,Юноши!$U$5:$U$76,Юноши!$L$5:$L$76),IF(AND(D26="м",F26&gt;=17),LOOKUP(I26,Юноши!$V$5:$V$76,Юноши!$L$5:$L$76)))))))))))))))))))</f>
        <v>0</v>
      </c>
      <c r="K26" s="424"/>
      <c r="L26" s="391">
        <f>IF(E26="",0,IF(K26&lt;=0,0,IF(AND(D26="ж",F26&lt;=16),LOOKUP(K26,Девушки!$CC$5:$CC$76,Девушки!$L$5:$L$76),IF(AND(D26="ж",F26=17),LOOKUP(K26,Девушки!$CD$5:$CD$76,Девушки!$L$5:$L$76),IF(AND(D26="м",F26&lt;=16),LOOKUP(K26,Юноши!$CC$5:$CC$76,Юноши!$L$5:$L$76),IF(AND(D26="м",F26=17),LOOKUP(K26,Юноши!$CD$5:$CD$76,Юноши!$L$5:$L$76)))))))</f>
        <v>0</v>
      </c>
      <c r="M26" s="387"/>
      <c r="N26" s="302">
        <f>IF(E26="",0,IF(M26&lt;=0,0,IF(AND(D26="ж",F26&lt;=10),LOOKUP(M26,Девушки!$Z$5:$Z$75,Девушки!$W$5:$W$75),IF(AND(D26="ж",F26=11),LOOKUP(M26,Девушки!$AA$5:$AA$75,Девушки!$W$5:$W$75),IF(AND(D26="ж",F26=12),LOOKUP(M26,Девушки!$AB$5:$AB$75,Девушки!$W$5:$W$75),IF(AND(D26="ж",F26=13),LOOKUP(M26,Девушки!$AC$5:$AC$75,Девушки!$W$5:$W$75),IF(AND(D26="ж",F26=14),LOOKUP(M26,Девушки!$AD$5:$AD$75,Девушки!$W$5:$W$75),IF(AND(D26="ж",F26=15),LOOKUP(M26,Девушки!$AE$5:$AE$75,Девушки!$W$5:$W$75),IF(AND(D26="ж",F26=16),LOOKUP(M26,Девушки!$AF$5:$AF$75,Девушки!$W$5:$W$75),IF(AND(D26="ж",F26&gt;=17),LOOKUP(M26,Девушки!$AG$5:$AG$75,Девушки!$W$5:$W$75),IF(AND(D26="м",F26&lt;=10),LOOKUP(M26,Юноши!$Z$5:$Z$75,Юноши!$W$5:$W$75),IF(AND(D26="м",F26=11),LOOKUP(M26,Юноши!$AA$5:$AA$75,Юноши!$W$5:$W$75),IF(AND(D26="м",F26=12),LOOKUP(M26,Юноши!$AB$5:$AB$75,Юноши!$W$5:$W$75),IF(AND(D26="м",F26=13),LOOKUP(M26,Юноши!$AC$5:$AC$75,Юноши!$W$5:$W$75),IF(AND(D26="м",F26=14),LOOKUP(M26,Юноши!$AD$5:$AD$75,Юноши!$W$5:$W$75),IF(AND(D26="м",F26=15),LOOKUP(M26,Юноши!$AE$5:$AE$75,Юноши!$W$5:$W$75),IF(AND(D26="м",F26=16),LOOKUP(M26,Юноши!$AF$5:$AF$75,Юноши!$W$5:$W$75),IF(AND(D26="м",F26&gt;=17),LOOKUP(M26,Юноши!$AG$5:$AG$75,Юноши!$W$5:$W$75)))))))))))))))))))</f>
        <v>0</v>
      </c>
      <c r="O26" s="389"/>
      <c r="P26" s="304">
        <f>IF(E26="",0,IF(O26&lt;=0,0,IF(AND(D26="ж",F26&lt;=10),LOOKUP(O26,Девушки!$AK$5:$AK$75,Девушки!$W$5:$W$75),IF(AND(D26="ж",F26=11),LOOKUP(O26,Девушки!$AL$5:$AL$75,Девушки!$W$5:$W$75),IF(AND(D26="ж",F26=12),LOOKUP(O26,Девушки!$AM$5:$AM$75,Девушки!$W$5:$W$75),IF(AND(D26="ж",F26=13),LOOKUP(O26,Девушки!$AN$5:$AN$75,Девушки!$W$5:$W$75),IF(AND(D26="ж",F26=14),LOOKUP(O26,Девушки!$AO$5:$AO$75,Девушки!$W$5:$W$75),IF(AND(D26="ж",F26=15),LOOKUP(O26,Девушки!$AP$5:$AP$75,Девушки!$W$5:$W$75),IF(AND(D26="ж",F26=16),LOOKUP(O26,Девушки!$AQ$5:$AQ$75,Девушки!$W$5:$W$75),IF(AND(D26="ж",F26&gt;=17),LOOKUP(O26,Девушки!$AR$5:$AR$75,Девушки!$W$5:$W$75),IF(AND(D26="м",F26&lt;=10),LOOKUP(O26,Юноши!$AK$5:$AK$75,Юноши!$W$5:$W$75),IF(AND(D26="м",F26=11),LOOKUP(O26,Юноши!$AL$5:$AL$75,Юноши!$W$5:$W$75),IF(AND(D26="м",F26=12),LOOKUP(O26,Юноши!$AM$5:$AM$75,Юноши!$W$5:$W$75),IF(AND(D26="м",F26=13),LOOKUP(O26,Юноши!$AN$5:$AN$75,Юноши!$W$5:$W$75),IF(AND(D26="м",F26=14),LOOKUP(O26,Юноши!$AO$5:$AO$75,Юноши!$W$5:$W$75),IF(AND(D26="м",F26=15),LOOKUP(O26,Юноши!$AP$5:$AP$75,Юноши!$W$5:$W$75),IF(AND(D26="м",F26=16),LOOKUP(O26,Юноши!$AQ$5:$AQ$75,Юноши!$W$5:$W$75),IF(AND(D26="м",F26&gt;=17),LOOKUP(O26,Юноши!$AR$5:$AR$75,Юноши!$W$5:$W$75)))))))))))))))))))</f>
        <v>0</v>
      </c>
      <c r="Q26" s="303"/>
      <c r="R26" s="450">
        <f>IF(E26="",0,IF(Q26&lt;=0,0,IF(AND(D26="ж",F26&lt;=10),LOOKUP(Q26,Девушки!$AV$5:$AV$75,Девушки!$W$5:$W$75),IF(AND(D26="ж",F26=11),LOOKUP(Q26,Девушки!$AW$5:$AW$75,Девушки!$W$5:$W$75),IF(AND(D26="ж",F26=12),LOOKUP(Q26,Девушки!$AX$5:$AX$75,Девушки!$W$5:$W$75),IF(AND(D26="ж",F26=13),LOOKUP(Q26,Девушки!$AY$5:$AY$75,Девушки!$W$5:$W$75),IF(AND(D26="ж",F26=14),LOOKUP(Q26,Девушки!$AZ$5:$AZ$75,Девушки!$W$5:$W$75),IF(AND(D26="ж",F26=15),LOOKUP(Q26,Девушки!$BA$5:$BA$75,Девушки!$W$5:$W$75),IF(AND(D26="ж",F26=16),LOOKUP(Q26,Девушки!$BB$5:$BB$75,Девушки!$W$5:$W$75),IF(AND(D26="ж",F26&gt;=17),LOOKUP(Q26,Девушки!$BC$5:$BC$75,Девушки!$W$5:$W$75),IF(AND(D26="м",F26&lt;=10),LOOKUP(Q26,Юноши!$AV$5:$AV$75,Юноши!$W$5:$W$75),IF(AND(D26="м",F26=11),LOOKUP(Q26,Юноши!$AW$5:$AW$75,Юноши!$W$5:$W$75),IF(AND(D26="м",F26=12),LOOKUP(Q26,Юноши!$AX$5:$AX$75,Юноши!$W$5:$W$75),IF(AND(D26="м",F26=13),LOOKUP(Q26,Юноши!$AY$5:$AY$75,Юноши!$W$5:$W$75),IF(AND(D26="м",F26=14),LOOKUP(Q26,Юноши!$AZ$5:$AZ$75,Юноши!$W$5:$W$75),IF(AND(D26="м",F26=15),LOOKUP(Q26,Юноши!$BA$5:$BA$75,Юноши!$W$5:$W$75),IF(AND(D26="м",F26=16),LOOKUP(Q26,Юноши!$BB$5:$BB$75,Юноши!$W$5:$W$75),IF(AND(D26="м",F26&gt;=17),LOOKUP(Q26,Юноши!$BC$5:$BC$75,Юноши!$W$5:$W$75)))))))))))))))))))</f>
        <v>0</v>
      </c>
      <c r="S26" s="338"/>
      <c r="T26" s="305">
        <f>IF(E26="",0,IF(S26="",0,IF(S26&lt;-4,0,IF(AND(D26="ж",F26&lt;=10),LOOKUP(S26,Девушки!$BG$5:$BG$75,Девушки!$W$5:$W$75),IF(AND(D26="ж",F26=11),LOOKUP(S26,Девушки!$BH$5:$BH$75,Девушки!$W$5:$W$75),IF(AND(D26="ж",F26=12),LOOKUP(S26,Девушки!$BI$5:$BI$75,Девушки!$W$5:$W$75),IF(AND(D26="ж",F26=13),LOOKUP(S26,Девушки!$BJ$5:$BJ$75,Девушки!$W$5:$W$75),IF(AND(D26="ж",F26=14),LOOKUP(S26,Девушки!$BK$5:$BK$75,Девушки!$W$5:$W$75),IF(AND(D26="ж",F26=15),LOOKUP(S26,Девушки!$BL$5:$BL$75,Девушки!$W$5:$W$75),IF(AND(D26="ж",F26=16),LOOKUP(S26,Девушки!$BM$5:$BM$75,Девушки!$W$5:$W$75),IF(AND(D26="ж",F26&gt;=17),LOOKUP(S26,Девушки!$BN$5:$BN$75,Девушки!$W$5:$W$75),IF(AND(D26="м",F26&lt;=10),LOOKUP(S26,Юноши!$BG$5:$BG$75,Юноши!$W$5:$W$75),IF(AND(D26="м",F26=11),LOOKUP(S26,Юноши!$BH$5:$BH$75,Юноши!$W$5:$W$75),IF(AND(D26="м",F26=12),LOOKUP(S26,Юноши!$BI$5:$BI$75,Юноши!$W$5:$W$75),IF(AND(D26="м",F26=13),LOOKUP(S26,Юноши!$BJ$5:$BJ$75,Юноши!$W$5:$W$75),IF(AND(D26="м",F26=14),LOOKUP(S26,Юноши!$BK$5:$BK$75,Юноши!$W$5:$W$75),IF(AND(D26="м",F26=15),LOOKUP(S26,Юноши!$BL$5:$BL$75,Юноши!$W$5:$W$75),IF(AND(D26="м",F26=16),LOOKUP(S26,Юноши!$BM$5:$BM$75,Юноши!$W$5:$W$75),IF(AND(D26="м",F26&gt;=17),LOOKUP(S26,Юноши!$BN$5:$BN$75,Юноши!$W$5:$W$75))))))))))))))))))))</f>
        <v>0</v>
      </c>
      <c r="U26" s="341"/>
      <c r="V26" s="450">
        <f>IF(E26="",0,IF(U26&lt;=0,0,IF(AND(D26="ж",F26&lt;=10),LOOKUP(U26,Девушки!$BT$5:$BT$76,Девушки!$BO$5:$BO$76),IF(AND(D26="ж",F26=11),LOOKUP(U26,Девушки!$BT$5:$BT$76,Девушки!$BO$5:$BO$76),IF(AND(D26="ж",F26=12),LOOKUP(U26,Девушки!$BT$5:$BT$76,Девушки!$BO$5:$BO$76),IF(AND(D26="ж",F26=13),LOOKUP(U26,Девушки!$BT$5:$BT$76,Девушки!$BO$5:$BO$76),IF(AND(D26="ж",F26=14),LOOKUP(U26,Девушки!$BT$5:$BT$76,Девушки!$BO$5:$BO$76),IF(AND(D26="ж",F26=15),LOOKUP(U26,Девушки!$BT$5:$BT$76,Девушки!$BO$5:$BO$76),IF(AND(D26="ж",F26=16),LOOKUP(U26,Девушки!$BT$5:$BT$76,Девушки!$BO$5:$BO$76),IF(AND(D26="ж",F26&gt;=17),LOOKUP(U26,Девушки!$BT$5:$BT$76,Девушки!$BO$5:$BO$76),IF(AND(D26="м",F26&lt;=10),LOOKUP(U26,Юноши!$BT$5:$BT$76,Юноши!$BO$5:$BO$76),IF(AND(D26="м",F26=11),LOOKUP(U26,Юноши!$BT$5:$BT$76,Юноши!$BO$5:$BO$76),IF(AND(D26="м",F26=12),LOOKUP(U26,Юноши!$BT$5:$BT$76,Юноши!$BO$5:$BO$76),IF(AND(D26="м",F26=13),LOOKUP(U26,Юноши!$BT$5:$BT$76,Юноши!$BO$5:$BO$76),IF(AND(D26="м",F26=14),LOOKUP(U26,Юноши!$BT$5:$BT$76,Юноши!$BO$5:$BO$76),IF(AND(D26="м",F26=15),LOOKUP(U26,Юноши!$BT$5:$BT$76,Юноши!$BO$5:$BO$76),IF(AND(D26="м",F26=16),LOOKUP(U26,Юноши!$BT$5:$BT$76,Юноши!$BO$5:$BO$76),IF(AND(D26="м",F26&gt;=17),LOOKUP(U26,Юноши!$BT$5:$BT$76,Юноши!$BO$5:$BO$76)))))))))))))))))))</f>
        <v>0</v>
      </c>
      <c r="W26" s="346"/>
      <c r="X26" s="307">
        <f>IF(E26="",0,IF(W26="",0,IF(AND(D26="ж",F26&lt;=10),LOOKUP(W26,Девушки!$D$5:$D$76,Девушки!$A$5:$A$76),IF(AND(D26="ж",F26=11),LOOKUP(W26,Девушки!$E$5:$E$76,Девушки!$A$5:$A$76),IF(AND(D26="ж",F26=12),LOOKUP(W26,Девушки!$F$5:$F$76,Девушки!$A$5:$A$76),IF(AND(D26="ж",F26=13),LOOKUP(W26,Девушки!$G$5:$G$76,Девушки!$A$5:$A$76),IF(AND(D26="ж",F26=14),LOOKUP(W26,Девушки!$H$5:$H$76,Девушки!$A$5:$A$76),IF(AND(D26="ж",F26=15),LOOKUP(W26,Девушки!$I$5:$I$76,Девушки!$A$5:$A$76),IF(AND(D26="ж",F26=16),LOOKUP(W26,Девушки!$J$5:$J$76,Девушки!$A$5:$A$76),IF(AND(D26="ж",F26&gt;=17),LOOKUP(W26,Девушки!$K$5:$K$76,Девушки!$A$5:$A$76),IF(AND(D26="м",F26&lt;=10),LOOKUP(W26,Юноши!$D$5:$D$76,Юноши!$A$5:$A$76),IF(AND(D26="м",F26=11),LOOKUP(W26,Юноши!$E$5:$E$76,Юноши!$A$5:$A$76),IF(AND(D26="м",F26=12),LOOKUP(W26,Юноши!$F$5:$F$76,Юноши!$A$5:$A$76),IF(AND(D26="м",F26=13),LOOKUP(W26,Юноши!$G$5:$G$76,Юноши!$A$5:$A$76),IF(AND(D26="м",F26=14),LOOKUP(W26,Юноши!$H$5:$H$76,Юноши!$A$5:$A$76),IF(AND(D26="м",F26=15),LOOKUP(W26,Юноши!$I$5:$I$76,Юноши!$A$5:$A$76),IF(AND(D26="м",F26=16),LOOKUP(W26,Юноши!$J$5:$J$76,Юноши!$A$5:$A$76),IF(AND(D26="м",F26&gt;=17),LOOKUP(W26,Юноши!$K$5:$K$76,Юноши!$A$5:$A$76)))))))))))))))))))</f>
        <v>0</v>
      </c>
      <c r="Y26" s="451">
        <f t="shared" si="1"/>
        <v>0</v>
      </c>
    </row>
    <row r="27" spans="1:25" ht="24.95" customHeight="1">
      <c r="A27" s="456"/>
      <c r="B27" s="462"/>
      <c r="C27" s="459"/>
      <c r="D27" s="458"/>
      <c r="E27" s="463"/>
      <c r="F27" s="309" t="str">
        <f t="shared" si="0"/>
        <v>/</v>
      </c>
      <c r="G27" s="422"/>
      <c r="H27" s="420">
        <f>IF(E27="",0,IF(G27&lt;=0,0,IF(AND(D27="ж",F27&lt;=10),LOOKUP(G27,Девушки!$CH$5:$CH$76,Девушки!$L$5:$L$76),IF(AND(D27="ж",F27=11),LOOKUP(G27,Девушки!$CI$5:$CI$76,Девушки!$L$5:$L$76),IF(AND(D27="ж",F27=12),LOOKUP(G27,Девушки!$CJ$5:$CJ$76,Девушки!$L$5:$L$76),IF(AND(D27="ж",F27=13),LOOKUP(G27,Девушки!$CK$5:$CK$76,Девушки!$L$5:$L$76),IF(AND(D27="ж",F27=14),LOOKUP(G27,Девушки!$CL$5:$CL$76,Девушки!$L$5:$L$76),IF(AND(D27="ж",F27=15),LOOKUP(G27,Девушки!$CM$5:$CM$76,Девушки!$L$5:$L$76),IF(AND(D27="ж",F27=16),LOOKUP(G27,Девушки!$CN$5:$CN$76,Девушки!$L$5:$L$76),IF(AND(D27="ж",F27&gt;=17),LOOKUP(G27,Девушки!$CO$5:$CO$76,Девушки!$L$5:$L$76),IF(AND(D27="м",F27&lt;=10),LOOKUP(G27,Юноши!$CH$5:$CH$76,Юноши!$L$5:$L$76),IF(AND(D27="м",F27=11),LOOKUP(G27,Юноши!$CI$5:$CI$76,Юноши!$L$5:$L$76),IF(AND(D27="м",F27=12),LOOKUP(G27,Юноши!$CJ$5:$CJ$76,Юноши!$L$5:$L$76),IF(AND(D27="м",F27=13),LOOKUP(G27,Юноши!$CK$5:$CK$76,Юноши!$L$5:$L$76),IF(AND(D27="м",F27=14),LOOKUP(G27,Юноши!$CL$5:$CL$76,Юноши!$L$5:$L$76),IF(AND(D27="м",F27=15),LOOKUP(G27,Юноши!$CM$5:$CM$76,Юноши!$L$5:$L$76),IF(AND(D27="м",F27=16),LOOKUP(G27,Юноши!$CN$5:$CN$76,Юноши!$L$5:$L$76),IF(AND(D27="м",F27&gt;=17),LOOKUP(G27,Юноши!$CO$5:$CO$76,Юноши!$L$5:$L$76)))))))))))))))))))</f>
        <v>0</v>
      </c>
      <c r="I27" s="418"/>
      <c r="J27" s="383">
        <f>IF(E27="",0,IF(I27&lt;=0,0,IF(AND(D27="ж",F27&lt;=10),LOOKUP(I27,Девушки!$O$5:$O$76,Девушки!$L$5:$L$76),IF(AND(D27="ж",F27=11),LOOKUP(I27,Девушки!$P$5:$P$76,Девушки!$L$5:$L$76),IF(AND(D27="ж",F27=12),LOOKUP(I27,Девушки!$Q$5:$Q$76,Девушки!$L$5:$L$76),IF(AND(D27="ж",F27=13),LOOKUP(I27,Девушки!$R$5:$R$76,Девушки!$L$5:$L$76),IF(AND(D27="ж",F27=14),LOOKUP(I27,Девушки!$S$5:$S$76,Девушки!$L$5:$L$76),IF(AND(D27="ж",F27=15),LOOKUP(I27,Девушки!$T$5:$T$76,Девушки!$L$5:$L$76),IF(AND(D27="ж",F27=16),LOOKUP(I27,Девушки!$U$5:$U$76,Девушки!$L$5:$L$76),IF(AND(D27="ж",F27&gt;=17),LOOKUP(I27,Девушки!$V$5:$V$76,Девушки!$L$5:$L$76),IF(AND(D27="м",F27&lt;=10),LOOKUP(I27,Юноши!$O$5:$O$76,Юноши!$L$5:$L$76),IF(AND(D27="м",F27=11),LOOKUP(I27,Юноши!$P$5:$P$76,Юноши!$L$5:$L$76),IF(AND(D27="м",F27=12),LOOKUP(I27,Юноши!$Q$5:$Q$76,Юноши!$L$5:$L$76),IF(AND(D27="м",F27=13),LOOKUP(I27,Юноши!$R$5:$R$76,Юноши!$L$5:$L$76),IF(AND(D27="м",F27=14),LOOKUP(I27,Юноши!$S$5:$S$76,Юноши!$L$5:$L$76),IF(AND(D27="м",F27=15),LOOKUP(I27,Юноши!$T$5:$T$76,Юноши!$L$5:$L$76),IF(AND(D27="м",F27=16),LOOKUP(I27,Юноши!$U$5:$U$76,Юноши!$L$5:$L$76),IF(AND(D27="м",F27&gt;=17),LOOKUP(I27,Юноши!$V$5:$V$76,Юноши!$L$5:$L$76)))))))))))))))))))</f>
        <v>0</v>
      </c>
      <c r="K27" s="424"/>
      <c r="L27" s="391">
        <f>IF(E27="",0,IF(K27&lt;=0,0,IF(AND(D27="ж",F27&lt;=16),LOOKUP(K27,Девушки!$CC$5:$CC$76,Девушки!$L$5:$L$76),IF(AND(D27="ж",F27=17),LOOKUP(K27,Девушки!$CD$5:$CD$76,Девушки!$L$5:$L$76),IF(AND(D27="м",F27&lt;=16),LOOKUP(K27,Юноши!$CC$5:$CC$76,Юноши!$L$5:$L$76),IF(AND(D27="м",F27=17),LOOKUP(K27,Юноши!$CD$5:$CD$76,Юноши!$L$5:$L$76)))))))</f>
        <v>0</v>
      </c>
      <c r="M27" s="387"/>
      <c r="N27" s="302">
        <f>IF(E27="",0,IF(M27&lt;=0,0,IF(AND(D27="ж",F27&lt;=10),LOOKUP(M27,Девушки!$Z$5:$Z$75,Девушки!$W$5:$W$75),IF(AND(D27="ж",F27=11),LOOKUP(M27,Девушки!$AA$5:$AA$75,Девушки!$W$5:$W$75),IF(AND(D27="ж",F27=12),LOOKUP(M27,Девушки!$AB$5:$AB$75,Девушки!$W$5:$W$75),IF(AND(D27="ж",F27=13),LOOKUP(M27,Девушки!$AC$5:$AC$75,Девушки!$W$5:$W$75),IF(AND(D27="ж",F27=14),LOOKUP(M27,Девушки!$AD$5:$AD$75,Девушки!$W$5:$W$75),IF(AND(D27="ж",F27=15),LOOKUP(M27,Девушки!$AE$5:$AE$75,Девушки!$W$5:$W$75),IF(AND(D27="ж",F27=16),LOOKUP(M27,Девушки!$AF$5:$AF$75,Девушки!$W$5:$W$75),IF(AND(D27="ж",F27&gt;=17),LOOKUP(M27,Девушки!$AG$5:$AG$75,Девушки!$W$5:$W$75),IF(AND(D27="м",F27&lt;=10),LOOKUP(M27,Юноши!$Z$5:$Z$75,Юноши!$W$5:$W$75),IF(AND(D27="м",F27=11),LOOKUP(M27,Юноши!$AA$5:$AA$75,Юноши!$W$5:$W$75),IF(AND(D27="м",F27=12),LOOKUP(M27,Юноши!$AB$5:$AB$75,Юноши!$W$5:$W$75),IF(AND(D27="м",F27=13),LOOKUP(M27,Юноши!$AC$5:$AC$75,Юноши!$W$5:$W$75),IF(AND(D27="м",F27=14),LOOKUP(M27,Юноши!$AD$5:$AD$75,Юноши!$W$5:$W$75),IF(AND(D27="м",F27=15),LOOKUP(M27,Юноши!$AE$5:$AE$75,Юноши!$W$5:$W$75),IF(AND(D27="м",F27=16),LOOKUP(M27,Юноши!$AF$5:$AF$75,Юноши!$W$5:$W$75),IF(AND(D27="м",F27&gt;=17),LOOKUP(M27,Юноши!$AG$5:$AG$75,Юноши!$W$5:$W$75)))))))))))))))))))</f>
        <v>0</v>
      </c>
      <c r="O27" s="389"/>
      <c r="P27" s="304">
        <f>IF(E27="",0,IF(O27&lt;=0,0,IF(AND(D27="ж",F27&lt;=10),LOOKUP(O27,Девушки!$AK$5:$AK$75,Девушки!$W$5:$W$75),IF(AND(D27="ж",F27=11),LOOKUP(O27,Девушки!$AL$5:$AL$75,Девушки!$W$5:$W$75),IF(AND(D27="ж",F27=12),LOOKUP(O27,Девушки!$AM$5:$AM$75,Девушки!$W$5:$W$75),IF(AND(D27="ж",F27=13),LOOKUP(O27,Девушки!$AN$5:$AN$75,Девушки!$W$5:$W$75),IF(AND(D27="ж",F27=14),LOOKUP(O27,Девушки!$AO$5:$AO$75,Девушки!$W$5:$W$75),IF(AND(D27="ж",F27=15),LOOKUP(O27,Девушки!$AP$5:$AP$75,Девушки!$W$5:$W$75),IF(AND(D27="ж",F27=16),LOOKUP(O27,Девушки!$AQ$5:$AQ$75,Девушки!$W$5:$W$75),IF(AND(D27="ж",F27&gt;=17),LOOKUP(O27,Девушки!$AR$5:$AR$75,Девушки!$W$5:$W$75),IF(AND(D27="м",F27&lt;=10),LOOKUP(O27,Юноши!$AK$5:$AK$75,Юноши!$W$5:$W$75),IF(AND(D27="м",F27=11),LOOKUP(O27,Юноши!$AL$5:$AL$75,Юноши!$W$5:$W$75),IF(AND(D27="м",F27=12),LOOKUP(O27,Юноши!$AM$5:$AM$75,Юноши!$W$5:$W$75),IF(AND(D27="м",F27=13),LOOKUP(O27,Юноши!$AN$5:$AN$75,Юноши!$W$5:$W$75),IF(AND(D27="м",F27=14),LOOKUP(O27,Юноши!$AO$5:$AO$75,Юноши!$W$5:$W$75),IF(AND(D27="м",F27=15),LOOKUP(O27,Юноши!$AP$5:$AP$75,Юноши!$W$5:$W$75),IF(AND(D27="м",F27=16),LOOKUP(O27,Юноши!$AQ$5:$AQ$75,Юноши!$W$5:$W$75),IF(AND(D27="м",F27&gt;=17),LOOKUP(O27,Юноши!$AR$5:$AR$75,Юноши!$W$5:$W$75)))))))))))))))))))</f>
        <v>0</v>
      </c>
      <c r="Q27" s="303"/>
      <c r="R27" s="450">
        <f>IF(E27="",0,IF(Q27&lt;=0,0,IF(AND(D27="ж",F27&lt;=10),LOOKUP(Q27,Девушки!$AV$5:$AV$75,Девушки!$W$5:$W$75),IF(AND(D27="ж",F27=11),LOOKUP(Q27,Девушки!$AW$5:$AW$75,Девушки!$W$5:$W$75),IF(AND(D27="ж",F27=12),LOOKUP(Q27,Девушки!$AX$5:$AX$75,Девушки!$W$5:$W$75),IF(AND(D27="ж",F27=13),LOOKUP(Q27,Девушки!$AY$5:$AY$75,Девушки!$W$5:$W$75),IF(AND(D27="ж",F27=14),LOOKUP(Q27,Девушки!$AZ$5:$AZ$75,Девушки!$W$5:$W$75),IF(AND(D27="ж",F27=15),LOOKUP(Q27,Девушки!$BA$5:$BA$75,Девушки!$W$5:$W$75),IF(AND(D27="ж",F27=16),LOOKUP(Q27,Девушки!$BB$5:$BB$75,Девушки!$W$5:$W$75),IF(AND(D27="ж",F27&gt;=17),LOOKUP(Q27,Девушки!$BC$5:$BC$75,Девушки!$W$5:$W$75),IF(AND(D27="м",F27&lt;=10),LOOKUP(Q27,Юноши!$AV$5:$AV$75,Юноши!$W$5:$W$75),IF(AND(D27="м",F27=11),LOOKUP(Q27,Юноши!$AW$5:$AW$75,Юноши!$W$5:$W$75),IF(AND(D27="м",F27=12),LOOKUP(Q27,Юноши!$AX$5:$AX$75,Юноши!$W$5:$W$75),IF(AND(D27="м",F27=13),LOOKUP(Q27,Юноши!$AY$5:$AY$75,Юноши!$W$5:$W$75),IF(AND(D27="м",F27=14),LOOKUP(Q27,Юноши!$AZ$5:$AZ$75,Юноши!$W$5:$W$75),IF(AND(D27="м",F27=15),LOOKUP(Q27,Юноши!$BA$5:$BA$75,Юноши!$W$5:$W$75),IF(AND(D27="м",F27=16),LOOKUP(Q27,Юноши!$BB$5:$BB$75,Юноши!$W$5:$W$75),IF(AND(D27="м",F27&gt;=17),LOOKUP(Q27,Юноши!$BC$5:$BC$75,Юноши!$W$5:$W$75)))))))))))))))))))</f>
        <v>0</v>
      </c>
      <c r="S27" s="338"/>
      <c r="T27" s="305">
        <f>IF(E27="",0,IF(S27="",0,IF(S27&lt;-4,0,IF(AND(D27="ж",F27&lt;=10),LOOKUP(S27,Девушки!$BG$5:$BG$75,Девушки!$W$5:$W$75),IF(AND(D27="ж",F27=11),LOOKUP(S27,Девушки!$BH$5:$BH$75,Девушки!$W$5:$W$75),IF(AND(D27="ж",F27=12),LOOKUP(S27,Девушки!$BI$5:$BI$75,Девушки!$W$5:$W$75),IF(AND(D27="ж",F27=13),LOOKUP(S27,Девушки!$BJ$5:$BJ$75,Девушки!$W$5:$W$75),IF(AND(D27="ж",F27=14),LOOKUP(S27,Девушки!$BK$5:$BK$75,Девушки!$W$5:$W$75),IF(AND(D27="ж",F27=15),LOOKUP(S27,Девушки!$BL$5:$BL$75,Девушки!$W$5:$W$75),IF(AND(D27="ж",F27=16),LOOKUP(S27,Девушки!$BM$5:$BM$75,Девушки!$W$5:$W$75),IF(AND(D27="ж",F27&gt;=17),LOOKUP(S27,Девушки!$BN$5:$BN$75,Девушки!$W$5:$W$75),IF(AND(D27="м",F27&lt;=10),LOOKUP(S27,Юноши!$BG$5:$BG$75,Юноши!$W$5:$W$75),IF(AND(D27="м",F27=11),LOOKUP(S27,Юноши!$BH$5:$BH$75,Юноши!$W$5:$W$75),IF(AND(D27="м",F27=12),LOOKUP(S27,Юноши!$BI$5:$BI$75,Юноши!$W$5:$W$75),IF(AND(D27="м",F27=13),LOOKUP(S27,Юноши!$BJ$5:$BJ$75,Юноши!$W$5:$W$75),IF(AND(D27="м",F27=14),LOOKUP(S27,Юноши!$BK$5:$BK$75,Юноши!$W$5:$W$75),IF(AND(D27="м",F27=15),LOOKUP(S27,Юноши!$BL$5:$BL$75,Юноши!$W$5:$W$75),IF(AND(D27="м",F27=16),LOOKUP(S27,Юноши!$BM$5:$BM$75,Юноши!$W$5:$W$75),IF(AND(D27="м",F27&gt;=17),LOOKUP(S27,Юноши!$BN$5:$BN$75,Юноши!$W$5:$W$75))))))))))))))))))))</f>
        <v>0</v>
      </c>
      <c r="U27" s="341"/>
      <c r="V27" s="450">
        <f>IF(E27="",0,IF(U27&lt;=0,0,IF(AND(D27="ж",F27&lt;=10),LOOKUP(U27,Девушки!$BT$5:$BT$76,Девушки!$BO$5:$BO$76),IF(AND(D27="ж",F27=11),LOOKUP(U27,Девушки!$BT$5:$BT$76,Девушки!$BO$5:$BO$76),IF(AND(D27="ж",F27=12),LOOKUP(U27,Девушки!$BT$5:$BT$76,Девушки!$BO$5:$BO$76),IF(AND(D27="ж",F27=13),LOOKUP(U27,Девушки!$BT$5:$BT$76,Девушки!$BO$5:$BO$76),IF(AND(D27="ж",F27=14),LOOKUP(U27,Девушки!$BT$5:$BT$76,Девушки!$BO$5:$BO$76),IF(AND(D27="ж",F27=15),LOOKUP(U27,Девушки!$BT$5:$BT$76,Девушки!$BO$5:$BO$76),IF(AND(D27="ж",F27=16),LOOKUP(U27,Девушки!$BT$5:$BT$76,Девушки!$BO$5:$BO$76),IF(AND(D27="ж",F27&gt;=17),LOOKUP(U27,Девушки!$BT$5:$BT$76,Девушки!$BO$5:$BO$76),IF(AND(D27="м",F27&lt;=10),LOOKUP(U27,Юноши!$BT$5:$BT$76,Юноши!$BO$5:$BO$76),IF(AND(D27="м",F27=11),LOOKUP(U27,Юноши!$BT$5:$BT$76,Юноши!$BO$5:$BO$76),IF(AND(D27="м",F27=12),LOOKUP(U27,Юноши!$BT$5:$BT$76,Юноши!$BO$5:$BO$76),IF(AND(D27="м",F27=13),LOOKUP(U27,Юноши!$BT$5:$BT$76,Юноши!$BO$5:$BO$76),IF(AND(D27="м",F27=14),LOOKUP(U27,Юноши!$BT$5:$BT$76,Юноши!$BO$5:$BO$76),IF(AND(D27="м",F27=15),LOOKUP(U27,Юноши!$BT$5:$BT$76,Юноши!$BO$5:$BO$76),IF(AND(D27="м",F27=16),LOOKUP(U27,Юноши!$BT$5:$BT$76,Юноши!$BO$5:$BO$76),IF(AND(D27="м",F27&gt;=17),LOOKUP(U27,Юноши!$BT$5:$BT$76,Юноши!$BO$5:$BO$76)))))))))))))))))))</f>
        <v>0</v>
      </c>
      <c r="W27" s="346"/>
      <c r="X27" s="307">
        <f>IF(E27="",0,IF(W27="",0,IF(AND(D27="ж",F27&lt;=10),LOOKUP(W27,Девушки!$D$5:$D$76,Девушки!$A$5:$A$76),IF(AND(D27="ж",F27=11),LOOKUP(W27,Девушки!$E$5:$E$76,Девушки!$A$5:$A$76),IF(AND(D27="ж",F27=12),LOOKUP(W27,Девушки!$F$5:$F$76,Девушки!$A$5:$A$76),IF(AND(D27="ж",F27=13),LOOKUP(W27,Девушки!$G$5:$G$76,Девушки!$A$5:$A$76),IF(AND(D27="ж",F27=14),LOOKUP(W27,Девушки!$H$5:$H$76,Девушки!$A$5:$A$76),IF(AND(D27="ж",F27=15),LOOKUP(W27,Девушки!$I$5:$I$76,Девушки!$A$5:$A$76),IF(AND(D27="ж",F27=16),LOOKUP(W27,Девушки!$J$5:$J$76,Девушки!$A$5:$A$76),IF(AND(D27="ж",F27&gt;=17),LOOKUP(W27,Девушки!$K$5:$K$76,Девушки!$A$5:$A$76),IF(AND(D27="м",F27&lt;=10),LOOKUP(W27,Юноши!$D$5:$D$76,Юноши!$A$5:$A$76),IF(AND(D27="м",F27=11),LOOKUP(W27,Юноши!$E$5:$E$76,Юноши!$A$5:$A$76),IF(AND(D27="м",F27=12),LOOKUP(W27,Юноши!$F$5:$F$76,Юноши!$A$5:$A$76),IF(AND(D27="м",F27=13),LOOKUP(W27,Юноши!$G$5:$G$76,Юноши!$A$5:$A$76),IF(AND(D27="м",F27=14),LOOKUP(W27,Юноши!$H$5:$H$76,Юноши!$A$5:$A$76),IF(AND(D27="м",F27=15),LOOKUP(W27,Юноши!$I$5:$I$76,Юноши!$A$5:$A$76),IF(AND(D27="м",F27=16),LOOKUP(W27,Юноши!$J$5:$J$76,Юноши!$A$5:$A$76),IF(AND(D27="м",F27&gt;=17),LOOKUP(W27,Юноши!$K$5:$K$76,Юноши!$A$5:$A$76)))))))))))))))))))</f>
        <v>0</v>
      </c>
      <c r="Y27" s="451">
        <f t="shared" si="1"/>
        <v>0</v>
      </c>
    </row>
    <row r="28" spans="1:25" ht="24.95" customHeight="1">
      <c r="A28" s="456"/>
      <c r="B28" s="462"/>
      <c r="C28" s="459"/>
      <c r="D28" s="458"/>
      <c r="E28" s="463"/>
      <c r="F28" s="309" t="str">
        <f t="shared" si="0"/>
        <v>/</v>
      </c>
      <c r="G28" s="422"/>
      <c r="H28" s="420">
        <f>IF(E28="",0,IF(G28&lt;=0,0,IF(AND(D28="ж",F28&lt;=10),LOOKUP(G28,Девушки!$CH$5:$CH$76,Девушки!$L$5:$L$76),IF(AND(D28="ж",F28=11),LOOKUP(G28,Девушки!$CI$5:$CI$76,Девушки!$L$5:$L$76),IF(AND(D28="ж",F28=12),LOOKUP(G28,Девушки!$CJ$5:$CJ$76,Девушки!$L$5:$L$76),IF(AND(D28="ж",F28=13),LOOKUP(G28,Девушки!$CK$5:$CK$76,Девушки!$L$5:$L$76),IF(AND(D28="ж",F28=14),LOOKUP(G28,Девушки!$CL$5:$CL$76,Девушки!$L$5:$L$76),IF(AND(D28="ж",F28=15),LOOKUP(G28,Девушки!$CM$5:$CM$76,Девушки!$L$5:$L$76),IF(AND(D28="ж",F28=16),LOOKUP(G28,Девушки!$CN$5:$CN$76,Девушки!$L$5:$L$76),IF(AND(D28="ж",F28&gt;=17),LOOKUP(G28,Девушки!$CO$5:$CO$76,Девушки!$L$5:$L$76),IF(AND(D28="м",F28&lt;=10),LOOKUP(G28,Юноши!$CH$5:$CH$76,Юноши!$L$5:$L$76),IF(AND(D28="м",F28=11),LOOKUP(G28,Юноши!$CI$5:$CI$76,Юноши!$L$5:$L$76),IF(AND(D28="м",F28=12),LOOKUP(G28,Юноши!$CJ$5:$CJ$76,Юноши!$L$5:$L$76),IF(AND(D28="м",F28=13),LOOKUP(G28,Юноши!$CK$5:$CK$76,Юноши!$L$5:$L$76),IF(AND(D28="м",F28=14),LOOKUP(G28,Юноши!$CL$5:$CL$76,Юноши!$L$5:$L$76),IF(AND(D28="м",F28=15),LOOKUP(G28,Юноши!$CM$5:$CM$76,Юноши!$L$5:$L$76),IF(AND(D28="м",F28=16),LOOKUP(G28,Юноши!$CN$5:$CN$76,Юноши!$L$5:$L$76),IF(AND(D28="м",F28&gt;=17),LOOKUP(G28,Юноши!$CO$5:$CO$76,Юноши!$L$5:$L$76)))))))))))))))))))</f>
        <v>0</v>
      </c>
      <c r="I28" s="418"/>
      <c r="J28" s="383">
        <f>IF(E28="",0,IF(I28&lt;=0,0,IF(AND(D28="ж",F28&lt;=10),LOOKUP(I28,Девушки!$O$5:$O$76,Девушки!$L$5:$L$76),IF(AND(D28="ж",F28=11),LOOKUP(I28,Девушки!$P$5:$P$76,Девушки!$L$5:$L$76),IF(AND(D28="ж",F28=12),LOOKUP(I28,Девушки!$Q$5:$Q$76,Девушки!$L$5:$L$76),IF(AND(D28="ж",F28=13),LOOKUP(I28,Девушки!$R$5:$R$76,Девушки!$L$5:$L$76),IF(AND(D28="ж",F28=14),LOOKUP(I28,Девушки!$S$5:$S$76,Девушки!$L$5:$L$76),IF(AND(D28="ж",F28=15),LOOKUP(I28,Девушки!$T$5:$T$76,Девушки!$L$5:$L$76),IF(AND(D28="ж",F28=16),LOOKUP(I28,Девушки!$U$5:$U$76,Девушки!$L$5:$L$76),IF(AND(D28="ж",F28&gt;=17),LOOKUP(I28,Девушки!$V$5:$V$76,Девушки!$L$5:$L$76),IF(AND(D28="м",F28&lt;=10),LOOKUP(I28,Юноши!$O$5:$O$76,Юноши!$L$5:$L$76),IF(AND(D28="м",F28=11),LOOKUP(I28,Юноши!$P$5:$P$76,Юноши!$L$5:$L$76),IF(AND(D28="м",F28=12),LOOKUP(I28,Юноши!$Q$5:$Q$76,Юноши!$L$5:$L$76),IF(AND(D28="м",F28=13),LOOKUP(I28,Юноши!$R$5:$R$76,Юноши!$L$5:$L$76),IF(AND(D28="м",F28=14),LOOKUP(I28,Юноши!$S$5:$S$76,Юноши!$L$5:$L$76),IF(AND(D28="м",F28=15),LOOKUP(I28,Юноши!$T$5:$T$76,Юноши!$L$5:$L$76),IF(AND(D28="м",F28=16),LOOKUP(I28,Юноши!$U$5:$U$76,Юноши!$L$5:$L$76),IF(AND(D28="м",F28&gt;=17),LOOKUP(I28,Юноши!$V$5:$V$76,Юноши!$L$5:$L$76)))))))))))))))))))</f>
        <v>0</v>
      </c>
      <c r="K28" s="424"/>
      <c r="L28" s="391">
        <f>IF(E28="",0,IF(K28&lt;=0,0,IF(AND(D28="ж",F28&lt;=16),LOOKUP(K28,Девушки!$CC$5:$CC$76,Девушки!$L$5:$L$76),IF(AND(D28="ж",F28=17),LOOKUP(K28,Девушки!$CD$5:$CD$76,Девушки!$L$5:$L$76),IF(AND(D28="м",F28&lt;=16),LOOKUP(K28,Юноши!$CC$5:$CC$76,Юноши!$L$5:$L$76),IF(AND(D28="м",F28=17),LOOKUP(K28,Юноши!$CD$5:$CD$76,Юноши!$L$5:$L$76)))))))</f>
        <v>0</v>
      </c>
      <c r="M28" s="387"/>
      <c r="N28" s="302">
        <f>IF(E28="",0,IF(M28&lt;=0,0,IF(AND(D28="ж",F28&lt;=10),LOOKUP(M28,Девушки!$Z$5:$Z$75,Девушки!$W$5:$W$75),IF(AND(D28="ж",F28=11),LOOKUP(M28,Девушки!$AA$5:$AA$75,Девушки!$W$5:$W$75),IF(AND(D28="ж",F28=12),LOOKUP(M28,Девушки!$AB$5:$AB$75,Девушки!$W$5:$W$75),IF(AND(D28="ж",F28=13),LOOKUP(M28,Девушки!$AC$5:$AC$75,Девушки!$W$5:$W$75),IF(AND(D28="ж",F28=14),LOOKUP(M28,Девушки!$AD$5:$AD$75,Девушки!$W$5:$W$75),IF(AND(D28="ж",F28=15),LOOKUP(M28,Девушки!$AE$5:$AE$75,Девушки!$W$5:$W$75),IF(AND(D28="ж",F28=16),LOOKUP(M28,Девушки!$AF$5:$AF$75,Девушки!$W$5:$W$75),IF(AND(D28="ж",F28&gt;=17),LOOKUP(M28,Девушки!$AG$5:$AG$75,Девушки!$W$5:$W$75),IF(AND(D28="м",F28&lt;=10),LOOKUP(M28,Юноши!$Z$5:$Z$75,Юноши!$W$5:$W$75),IF(AND(D28="м",F28=11),LOOKUP(M28,Юноши!$AA$5:$AA$75,Юноши!$W$5:$W$75),IF(AND(D28="м",F28=12),LOOKUP(M28,Юноши!$AB$5:$AB$75,Юноши!$W$5:$W$75),IF(AND(D28="м",F28=13),LOOKUP(M28,Юноши!$AC$5:$AC$75,Юноши!$W$5:$W$75),IF(AND(D28="м",F28=14),LOOKUP(M28,Юноши!$AD$5:$AD$75,Юноши!$W$5:$W$75),IF(AND(D28="м",F28=15),LOOKUP(M28,Юноши!$AE$5:$AE$75,Юноши!$W$5:$W$75),IF(AND(D28="м",F28=16),LOOKUP(M28,Юноши!$AF$5:$AF$75,Юноши!$W$5:$W$75),IF(AND(D28="м",F28&gt;=17),LOOKUP(M28,Юноши!$AG$5:$AG$75,Юноши!$W$5:$W$75)))))))))))))))))))</f>
        <v>0</v>
      </c>
      <c r="O28" s="389"/>
      <c r="P28" s="304">
        <f>IF(E28="",0,IF(O28&lt;=0,0,IF(AND(D28="ж",F28&lt;=10),LOOKUP(O28,Девушки!$AK$5:$AK$75,Девушки!$W$5:$W$75),IF(AND(D28="ж",F28=11),LOOKUP(O28,Девушки!$AL$5:$AL$75,Девушки!$W$5:$W$75),IF(AND(D28="ж",F28=12),LOOKUP(O28,Девушки!$AM$5:$AM$75,Девушки!$W$5:$W$75),IF(AND(D28="ж",F28=13),LOOKUP(O28,Девушки!$AN$5:$AN$75,Девушки!$W$5:$W$75),IF(AND(D28="ж",F28=14),LOOKUP(O28,Девушки!$AO$5:$AO$75,Девушки!$W$5:$W$75),IF(AND(D28="ж",F28=15),LOOKUP(O28,Девушки!$AP$5:$AP$75,Девушки!$W$5:$W$75),IF(AND(D28="ж",F28=16),LOOKUP(O28,Девушки!$AQ$5:$AQ$75,Девушки!$W$5:$W$75),IF(AND(D28="ж",F28&gt;=17),LOOKUP(O28,Девушки!$AR$5:$AR$75,Девушки!$W$5:$W$75),IF(AND(D28="м",F28&lt;=10),LOOKUP(O28,Юноши!$AK$5:$AK$75,Юноши!$W$5:$W$75),IF(AND(D28="м",F28=11),LOOKUP(O28,Юноши!$AL$5:$AL$75,Юноши!$W$5:$W$75),IF(AND(D28="м",F28=12),LOOKUP(O28,Юноши!$AM$5:$AM$75,Юноши!$W$5:$W$75),IF(AND(D28="м",F28=13),LOOKUP(O28,Юноши!$AN$5:$AN$75,Юноши!$W$5:$W$75),IF(AND(D28="м",F28=14),LOOKUP(O28,Юноши!$AO$5:$AO$75,Юноши!$W$5:$W$75),IF(AND(D28="м",F28=15),LOOKUP(O28,Юноши!$AP$5:$AP$75,Юноши!$W$5:$W$75),IF(AND(D28="м",F28=16),LOOKUP(O28,Юноши!$AQ$5:$AQ$75,Юноши!$W$5:$W$75),IF(AND(D28="м",F28&gt;=17),LOOKUP(O28,Юноши!$AR$5:$AR$75,Юноши!$W$5:$W$75)))))))))))))))))))</f>
        <v>0</v>
      </c>
      <c r="Q28" s="303"/>
      <c r="R28" s="450">
        <f>IF(E28="",0,IF(Q28&lt;=0,0,IF(AND(D28="ж",F28&lt;=10),LOOKUP(Q28,Девушки!$AV$5:$AV$75,Девушки!$W$5:$W$75),IF(AND(D28="ж",F28=11),LOOKUP(Q28,Девушки!$AW$5:$AW$75,Девушки!$W$5:$W$75),IF(AND(D28="ж",F28=12),LOOKUP(Q28,Девушки!$AX$5:$AX$75,Девушки!$W$5:$W$75),IF(AND(D28="ж",F28=13),LOOKUP(Q28,Девушки!$AY$5:$AY$75,Девушки!$W$5:$W$75),IF(AND(D28="ж",F28=14),LOOKUP(Q28,Девушки!$AZ$5:$AZ$75,Девушки!$W$5:$W$75),IF(AND(D28="ж",F28=15),LOOKUP(Q28,Девушки!$BA$5:$BA$75,Девушки!$W$5:$W$75),IF(AND(D28="ж",F28=16),LOOKUP(Q28,Девушки!$BB$5:$BB$75,Девушки!$W$5:$W$75),IF(AND(D28="ж",F28&gt;=17),LOOKUP(Q28,Девушки!$BC$5:$BC$75,Девушки!$W$5:$W$75),IF(AND(D28="м",F28&lt;=10),LOOKUP(Q28,Юноши!$AV$5:$AV$75,Юноши!$W$5:$W$75),IF(AND(D28="м",F28=11),LOOKUP(Q28,Юноши!$AW$5:$AW$75,Юноши!$W$5:$W$75),IF(AND(D28="м",F28=12),LOOKUP(Q28,Юноши!$AX$5:$AX$75,Юноши!$W$5:$W$75),IF(AND(D28="м",F28=13),LOOKUP(Q28,Юноши!$AY$5:$AY$75,Юноши!$W$5:$W$75),IF(AND(D28="м",F28=14),LOOKUP(Q28,Юноши!$AZ$5:$AZ$75,Юноши!$W$5:$W$75),IF(AND(D28="м",F28=15),LOOKUP(Q28,Юноши!$BA$5:$BA$75,Юноши!$W$5:$W$75),IF(AND(D28="м",F28=16),LOOKUP(Q28,Юноши!$BB$5:$BB$75,Юноши!$W$5:$W$75),IF(AND(D28="м",F28&gt;=17),LOOKUP(Q28,Юноши!$BC$5:$BC$75,Юноши!$W$5:$W$75)))))))))))))))))))</f>
        <v>0</v>
      </c>
      <c r="S28" s="338"/>
      <c r="T28" s="305">
        <f>IF(E28="",0,IF(S28="",0,IF(S28&lt;-4,0,IF(AND(D28="ж",F28&lt;=10),LOOKUP(S28,Девушки!$BG$5:$BG$75,Девушки!$W$5:$W$75),IF(AND(D28="ж",F28=11),LOOKUP(S28,Девушки!$BH$5:$BH$75,Девушки!$W$5:$W$75),IF(AND(D28="ж",F28=12),LOOKUP(S28,Девушки!$BI$5:$BI$75,Девушки!$W$5:$W$75),IF(AND(D28="ж",F28=13),LOOKUP(S28,Девушки!$BJ$5:$BJ$75,Девушки!$W$5:$W$75),IF(AND(D28="ж",F28=14),LOOKUP(S28,Девушки!$BK$5:$BK$75,Девушки!$W$5:$W$75),IF(AND(D28="ж",F28=15),LOOKUP(S28,Девушки!$BL$5:$BL$75,Девушки!$W$5:$W$75),IF(AND(D28="ж",F28=16),LOOKUP(S28,Девушки!$BM$5:$BM$75,Девушки!$W$5:$W$75),IF(AND(D28="ж",F28&gt;=17),LOOKUP(S28,Девушки!$BN$5:$BN$75,Девушки!$W$5:$W$75),IF(AND(D28="м",F28&lt;=10),LOOKUP(S28,Юноши!$BG$5:$BG$75,Юноши!$W$5:$W$75),IF(AND(D28="м",F28=11),LOOKUP(S28,Юноши!$BH$5:$BH$75,Юноши!$W$5:$W$75),IF(AND(D28="м",F28=12),LOOKUP(S28,Юноши!$BI$5:$BI$75,Юноши!$W$5:$W$75),IF(AND(D28="м",F28=13),LOOKUP(S28,Юноши!$BJ$5:$BJ$75,Юноши!$W$5:$W$75),IF(AND(D28="м",F28=14),LOOKUP(S28,Юноши!$BK$5:$BK$75,Юноши!$W$5:$W$75),IF(AND(D28="м",F28=15),LOOKUP(S28,Юноши!$BL$5:$BL$75,Юноши!$W$5:$W$75),IF(AND(D28="м",F28=16),LOOKUP(S28,Юноши!$BM$5:$BM$75,Юноши!$W$5:$W$75),IF(AND(D28="м",F28&gt;=17),LOOKUP(S28,Юноши!$BN$5:$BN$75,Юноши!$W$5:$W$75))))))))))))))))))))</f>
        <v>0</v>
      </c>
      <c r="U28" s="341"/>
      <c r="V28" s="450">
        <f>IF(E28="",0,IF(U28&lt;=0,0,IF(AND(D28="ж",F28&lt;=10),LOOKUP(U28,Девушки!$BT$5:$BT$76,Девушки!$BO$5:$BO$76),IF(AND(D28="ж",F28=11),LOOKUP(U28,Девушки!$BT$5:$BT$76,Девушки!$BO$5:$BO$76),IF(AND(D28="ж",F28=12),LOOKUP(U28,Девушки!$BT$5:$BT$76,Девушки!$BO$5:$BO$76),IF(AND(D28="ж",F28=13),LOOKUP(U28,Девушки!$BT$5:$BT$76,Девушки!$BO$5:$BO$76),IF(AND(D28="ж",F28=14),LOOKUP(U28,Девушки!$BT$5:$BT$76,Девушки!$BO$5:$BO$76),IF(AND(D28="ж",F28=15),LOOKUP(U28,Девушки!$BT$5:$BT$76,Девушки!$BO$5:$BO$76),IF(AND(D28="ж",F28=16),LOOKUP(U28,Девушки!$BT$5:$BT$76,Девушки!$BO$5:$BO$76),IF(AND(D28="ж",F28&gt;=17),LOOKUP(U28,Девушки!$BT$5:$BT$76,Девушки!$BO$5:$BO$76),IF(AND(D28="м",F28&lt;=10),LOOKUP(U28,Юноши!$BT$5:$BT$76,Юноши!$BO$5:$BO$76),IF(AND(D28="м",F28=11),LOOKUP(U28,Юноши!$BT$5:$BT$76,Юноши!$BO$5:$BO$76),IF(AND(D28="м",F28=12),LOOKUP(U28,Юноши!$BT$5:$BT$76,Юноши!$BO$5:$BO$76),IF(AND(D28="м",F28=13),LOOKUP(U28,Юноши!$BT$5:$BT$76,Юноши!$BO$5:$BO$76),IF(AND(D28="м",F28=14),LOOKUP(U28,Юноши!$BT$5:$BT$76,Юноши!$BO$5:$BO$76),IF(AND(D28="м",F28=15),LOOKUP(U28,Юноши!$BT$5:$BT$76,Юноши!$BO$5:$BO$76),IF(AND(D28="м",F28=16),LOOKUP(U28,Юноши!$BT$5:$BT$76,Юноши!$BO$5:$BO$76),IF(AND(D28="м",F28&gt;=17),LOOKUP(U28,Юноши!$BT$5:$BT$76,Юноши!$BO$5:$BO$76)))))))))))))))))))</f>
        <v>0</v>
      </c>
      <c r="W28" s="346"/>
      <c r="X28" s="307">
        <f>IF(E28="",0,IF(W28="",0,IF(AND(D28="ж",F28&lt;=10),LOOKUP(W28,Девушки!$D$5:$D$76,Девушки!$A$5:$A$76),IF(AND(D28="ж",F28=11),LOOKUP(W28,Девушки!$E$5:$E$76,Девушки!$A$5:$A$76),IF(AND(D28="ж",F28=12),LOOKUP(W28,Девушки!$F$5:$F$76,Девушки!$A$5:$A$76),IF(AND(D28="ж",F28=13),LOOKUP(W28,Девушки!$G$5:$G$76,Девушки!$A$5:$A$76),IF(AND(D28="ж",F28=14),LOOKUP(W28,Девушки!$H$5:$H$76,Девушки!$A$5:$A$76),IF(AND(D28="ж",F28=15),LOOKUP(W28,Девушки!$I$5:$I$76,Девушки!$A$5:$A$76),IF(AND(D28="ж",F28=16),LOOKUP(W28,Девушки!$J$5:$J$76,Девушки!$A$5:$A$76),IF(AND(D28="ж",F28&gt;=17),LOOKUP(W28,Девушки!$K$5:$K$76,Девушки!$A$5:$A$76),IF(AND(D28="м",F28&lt;=10),LOOKUP(W28,Юноши!$D$5:$D$76,Юноши!$A$5:$A$76),IF(AND(D28="м",F28=11),LOOKUP(W28,Юноши!$E$5:$E$76,Юноши!$A$5:$A$76),IF(AND(D28="м",F28=12),LOOKUP(W28,Юноши!$F$5:$F$76,Юноши!$A$5:$A$76),IF(AND(D28="м",F28=13),LOOKUP(W28,Юноши!$G$5:$G$76,Юноши!$A$5:$A$76),IF(AND(D28="м",F28=14),LOOKUP(W28,Юноши!$H$5:$H$76,Юноши!$A$5:$A$76),IF(AND(D28="м",F28=15),LOOKUP(W28,Юноши!$I$5:$I$76,Юноши!$A$5:$A$76),IF(AND(D28="м",F28=16),LOOKUP(W28,Юноши!$J$5:$J$76,Юноши!$A$5:$A$76),IF(AND(D28="м",F28&gt;=17),LOOKUP(W28,Юноши!$K$5:$K$76,Юноши!$A$5:$A$76)))))))))))))))))))</f>
        <v>0</v>
      </c>
      <c r="Y28" s="451">
        <f t="shared" si="1"/>
        <v>0</v>
      </c>
    </row>
    <row r="29" spans="1:25" ht="24.95" customHeight="1">
      <c r="A29" s="456"/>
      <c r="B29" s="462"/>
      <c r="C29" s="459"/>
      <c r="D29" s="458"/>
      <c r="E29" s="463"/>
      <c r="F29" s="309" t="str">
        <f t="shared" si="0"/>
        <v>/</v>
      </c>
      <c r="G29" s="422"/>
      <c r="H29" s="420">
        <f>IF(E29="",0,IF(G29&lt;=0,0,IF(AND(D29="ж",F29&lt;=10),LOOKUP(G29,Девушки!$CH$5:$CH$76,Девушки!$L$5:$L$76),IF(AND(D29="ж",F29=11),LOOKUP(G29,Девушки!$CI$5:$CI$76,Девушки!$L$5:$L$76),IF(AND(D29="ж",F29=12),LOOKUP(G29,Девушки!$CJ$5:$CJ$76,Девушки!$L$5:$L$76),IF(AND(D29="ж",F29=13),LOOKUP(G29,Девушки!$CK$5:$CK$76,Девушки!$L$5:$L$76),IF(AND(D29="ж",F29=14),LOOKUP(G29,Девушки!$CL$5:$CL$76,Девушки!$L$5:$L$76),IF(AND(D29="ж",F29=15),LOOKUP(G29,Девушки!$CM$5:$CM$76,Девушки!$L$5:$L$76),IF(AND(D29="ж",F29=16),LOOKUP(G29,Девушки!$CN$5:$CN$76,Девушки!$L$5:$L$76),IF(AND(D29="ж",F29&gt;=17),LOOKUP(G29,Девушки!$CO$5:$CO$76,Девушки!$L$5:$L$76),IF(AND(D29="м",F29&lt;=10),LOOKUP(G29,Юноши!$CH$5:$CH$76,Юноши!$L$5:$L$76),IF(AND(D29="м",F29=11),LOOKUP(G29,Юноши!$CI$5:$CI$76,Юноши!$L$5:$L$76),IF(AND(D29="м",F29=12),LOOKUP(G29,Юноши!$CJ$5:$CJ$76,Юноши!$L$5:$L$76),IF(AND(D29="м",F29=13),LOOKUP(G29,Юноши!$CK$5:$CK$76,Юноши!$L$5:$L$76),IF(AND(D29="м",F29=14),LOOKUP(G29,Юноши!$CL$5:$CL$76,Юноши!$L$5:$L$76),IF(AND(D29="м",F29=15),LOOKUP(G29,Юноши!$CM$5:$CM$76,Юноши!$L$5:$L$76),IF(AND(D29="м",F29=16),LOOKUP(G29,Юноши!$CN$5:$CN$76,Юноши!$L$5:$L$76),IF(AND(D29="м",F29&gt;=17),LOOKUP(G29,Юноши!$CO$5:$CO$76,Юноши!$L$5:$L$76)))))))))))))))))))</f>
        <v>0</v>
      </c>
      <c r="I29" s="418"/>
      <c r="J29" s="383">
        <f>IF(E29="",0,IF(I29&lt;=0,0,IF(AND(D29="ж",F29&lt;=10),LOOKUP(I29,Девушки!$O$5:$O$76,Девушки!$L$5:$L$76),IF(AND(D29="ж",F29=11),LOOKUP(I29,Девушки!$P$5:$P$76,Девушки!$L$5:$L$76),IF(AND(D29="ж",F29=12),LOOKUP(I29,Девушки!$Q$5:$Q$76,Девушки!$L$5:$L$76),IF(AND(D29="ж",F29=13),LOOKUP(I29,Девушки!$R$5:$R$76,Девушки!$L$5:$L$76),IF(AND(D29="ж",F29=14),LOOKUP(I29,Девушки!$S$5:$S$76,Девушки!$L$5:$L$76),IF(AND(D29="ж",F29=15),LOOKUP(I29,Девушки!$T$5:$T$76,Девушки!$L$5:$L$76),IF(AND(D29="ж",F29=16),LOOKUP(I29,Девушки!$U$5:$U$76,Девушки!$L$5:$L$76),IF(AND(D29="ж",F29&gt;=17),LOOKUP(I29,Девушки!$V$5:$V$76,Девушки!$L$5:$L$76),IF(AND(D29="м",F29&lt;=10),LOOKUP(I29,Юноши!$O$5:$O$76,Юноши!$L$5:$L$76),IF(AND(D29="м",F29=11),LOOKUP(I29,Юноши!$P$5:$P$76,Юноши!$L$5:$L$76),IF(AND(D29="м",F29=12),LOOKUP(I29,Юноши!$Q$5:$Q$76,Юноши!$L$5:$L$76),IF(AND(D29="м",F29=13),LOOKUP(I29,Юноши!$R$5:$R$76,Юноши!$L$5:$L$76),IF(AND(D29="м",F29=14),LOOKUP(I29,Юноши!$S$5:$S$76,Юноши!$L$5:$L$76),IF(AND(D29="м",F29=15),LOOKUP(I29,Юноши!$T$5:$T$76,Юноши!$L$5:$L$76),IF(AND(D29="м",F29=16),LOOKUP(I29,Юноши!$U$5:$U$76,Юноши!$L$5:$L$76),IF(AND(D29="м",F29&gt;=17),LOOKUP(I29,Юноши!$V$5:$V$76,Юноши!$L$5:$L$76)))))))))))))))))))</f>
        <v>0</v>
      </c>
      <c r="K29" s="424"/>
      <c r="L29" s="391">
        <f>IF(E29="",0,IF(K29&lt;=0,0,IF(AND(D29="ж",F29&lt;=16),LOOKUP(K29,Девушки!$CC$5:$CC$76,Девушки!$L$5:$L$76),IF(AND(D29="ж",F29=17),LOOKUP(K29,Девушки!$CD$5:$CD$76,Девушки!$L$5:$L$76),IF(AND(D29="м",F29&lt;=16),LOOKUP(K29,Юноши!$CC$5:$CC$76,Юноши!$L$5:$L$76),IF(AND(D29="м",F29=17),LOOKUP(K29,Юноши!$CD$5:$CD$76,Юноши!$L$5:$L$76)))))))</f>
        <v>0</v>
      </c>
      <c r="M29" s="387"/>
      <c r="N29" s="302">
        <f>IF(E29="",0,IF(M29&lt;=0,0,IF(AND(D29="ж",F29&lt;=10),LOOKUP(M29,Девушки!$Z$5:$Z$75,Девушки!$W$5:$W$75),IF(AND(D29="ж",F29=11),LOOKUP(M29,Девушки!$AA$5:$AA$75,Девушки!$W$5:$W$75),IF(AND(D29="ж",F29=12),LOOKUP(M29,Девушки!$AB$5:$AB$75,Девушки!$W$5:$W$75),IF(AND(D29="ж",F29=13),LOOKUP(M29,Девушки!$AC$5:$AC$75,Девушки!$W$5:$W$75),IF(AND(D29="ж",F29=14),LOOKUP(M29,Девушки!$AD$5:$AD$75,Девушки!$W$5:$W$75),IF(AND(D29="ж",F29=15),LOOKUP(M29,Девушки!$AE$5:$AE$75,Девушки!$W$5:$W$75),IF(AND(D29="ж",F29=16),LOOKUP(M29,Девушки!$AF$5:$AF$75,Девушки!$W$5:$W$75),IF(AND(D29="ж",F29&gt;=17),LOOKUP(M29,Девушки!$AG$5:$AG$75,Девушки!$W$5:$W$75),IF(AND(D29="м",F29&lt;=10),LOOKUP(M29,Юноши!$Z$5:$Z$75,Юноши!$W$5:$W$75),IF(AND(D29="м",F29=11),LOOKUP(M29,Юноши!$AA$5:$AA$75,Юноши!$W$5:$W$75),IF(AND(D29="м",F29=12),LOOKUP(M29,Юноши!$AB$5:$AB$75,Юноши!$W$5:$W$75),IF(AND(D29="м",F29=13),LOOKUP(M29,Юноши!$AC$5:$AC$75,Юноши!$W$5:$W$75),IF(AND(D29="м",F29=14),LOOKUP(M29,Юноши!$AD$5:$AD$75,Юноши!$W$5:$W$75),IF(AND(D29="м",F29=15),LOOKUP(M29,Юноши!$AE$5:$AE$75,Юноши!$W$5:$W$75),IF(AND(D29="м",F29=16),LOOKUP(M29,Юноши!$AF$5:$AF$75,Юноши!$W$5:$W$75),IF(AND(D29="м",F29&gt;=17),LOOKUP(M29,Юноши!$AG$5:$AG$75,Юноши!$W$5:$W$75)))))))))))))))))))</f>
        <v>0</v>
      </c>
      <c r="O29" s="389"/>
      <c r="P29" s="304">
        <f>IF(E29="",0,IF(O29&lt;=0,0,IF(AND(D29="ж",F29&lt;=10),LOOKUP(O29,Девушки!$AK$5:$AK$75,Девушки!$W$5:$W$75),IF(AND(D29="ж",F29=11),LOOKUP(O29,Девушки!$AL$5:$AL$75,Девушки!$W$5:$W$75),IF(AND(D29="ж",F29=12),LOOKUP(O29,Девушки!$AM$5:$AM$75,Девушки!$W$5:$W$75),IF(AND(D29="ж",F29=13),LOOKUP(O29,Девушки!$AN$5:$AN$75,Девушки!$W$5:$W$75),IF(AND(D29="ж",F29=14),LOOKUP(O29,Девушки!$AO$5:$AO$75,Девушки!$W$5:$W$75),IF(AND(D29="ж",F29=15),LOOKUP(O29,Девушки!$AP$5:$AP$75,Девушки!$W$5:$W$75),IF(AND(D29="ж",F29=16),LOOKUP(O29,Девушки!$AQ$5:$AQ$75,Девушки!$W$5:$W$75),IF(AND(D29="ж",F29&gt;=17),LOOKUP(O29,Девушки!$AR$5:$AR$75,Девушки!$W$5:$W$75),IF(AND(D29="м",F29&lt;=10),LOOKUP(O29,Юноши!$AK$5:$AK$75,Юноши!$W$5:$W$75),IF(AND(D29="м",F29=11),LOOKUP(O29,Юноши!$AL$5:$AL$75,Юноши!$W$5:$W$75),IF(AND(D29="м",F29=12),LOOKUP(O29,Юноши!$AM$5:$AM$75,Юноши!$W$5:$W$75),IF(AND(D29="м",F29=13),LOOKUP(O29,Юноши!$AN$5:$AN$75,Юноши!$W$5:$W$75),IF(AND(D29="м",F29=14),LOOKUP(O29,Юноши!$AO$5:$AO$75,Юноши!$W$5:$W$75),IF(AND(D29="м",F29=15),LOOKUP(O29,Юноши!$AP$5:$AP$75,Юноши!$W$5:$W$75),IF(AND(D29="м",F29=16),LOOKUP(O29,Юноши!$AQ$5:$AQ$75,Юноши!$W$5:$W$75),IF(AND(D29="м",F29&gt;=17),LOOKUP(O29,Юноши!$AR$5:$AR$75,Юноши!$W$5:$W$75)))))))))))))))))))</f>
        <v>0</v>
      </c>
      <c r="Q29" s="303"/>
      <c r="R29" s="450">
        <f>IF(E29="",0,IF(Q29&lt;=0,0,IF(AND(D29="ж",F29&lt;=10),LOOKUP(Q29,Девушки!$AV$5:$AV$75,Девушки!$W$5:$W$75),IF(AND(D29="ж",F29=11),LOOKUP(Q29,Девушки!$AW$5:$AW$75,Девушки!$W$5:$W$75),IF(AND(D29="ж",F29=12),LOOKUP(Q29,Девушки!$AX$5:$AX$75,Девушки!$W$5:$W$75),IF(AND(D29="ж",F29=13),LOOKUP(Q29,Девушки!$AY$5:$AY$75,Девушки!$W$5:$W$75),IF(AND(D29="ж",F29=14),LOOKUP(Q29,Девушки!$AZ$5:$AZ$75,Девушки!$W$5:$W$75),IF(AND(D29="ж",F29=15),LOOKUP(Q29,Девушки!$BA$5:$BA$75,Девушки!$W$5:$W$75),IF(AND(D29="ж",F29=16),LOOKUP(Q29,Девушки!$BB$5:$BB$75,Девушки!$W$5:$W$75),IF(AND(D29="ж",F29&gt;=17),LOOKUP(Q29,Девушки!$BC$5:$BC$75,Девушки!$W$5:$W$75),IF(AND(D29="м",F29&lt;=10),LOOKUP(Q29,Юноши!$AV$5:$AV$75,Юноши!$W$5:$W$75),IF(AND(D29="м",F29=11),LOOKUP(Q29,Юноши!$AW$5:$AW$75,Юноши!$W$5:$W$75),IF(AND(D29="м",F29=12),LOOKUP(Q29,Юноши!$AX$5:$AX$75,Юноши!$W$5:$W$75),IF(AND(D29="м",F29=13),LOOKUP(Q29,Юноши!$AY$5:$AY$75,Юноши!$W$5:$W$75),IF(AND(D29="м",F29=14),LOOKUP(Q29,Юноши!$AZ$5:$AZ$75,Юноши!$W$5:$W$75),IF(AND(D29="м",F29=15),LOOKUP(Q29,Юноши!$BA$5:$BA$75,Юноши!$W$5:$W$75),IF(AND(D29="м",F29=16),LOOKUP(Q29,Юноши!$BB$5:$BB$75,Юноши!$W$5:$W$75),IF(AND(D29="м",F29&gt;=17),LOOKUP(Q29,Юноши!$BC$5:$BC$75,Юноши!$W$5:$W$75)))))))))))))))))))</f>
        <v>0</v>
      </c>
      <c r="S29" s="338"/>
      <c r="T29" s="305">
        <f>IF(E29="",0,IF(S29="",0,IF(S29&lt;-4,0,IF(AND(D29="ж",F29&lt;=10),LOOKUP(S29,Девушки!$BG$5:$BG$75,Девушки!$W$5:$W$75),IF(AND(D29="ж",F29=11),LOOKUP(S29,Девушки!$BH$5:$BH$75,Девушки!$W$5:$W$75),IF(AND(D29="ж",F29=12),LOOKUP(S29,Девушки!$BI$5:$BI$75,Девушки!$W$5:$W$75),IF(AND(D29="ж",F29=13),LOOKUP(S29,Девушки!$BJ$5:$BJ$75,Девушки!$W$5:$W$75),IF(AND(D29="ж",F29=14),LOOKUP(S29,Девушки!$BK$5:$BK$75,Девушки!$W$5:$W$75),IF(AND(D29="ж",F29=15),LOOKUP(S29,Девушки!$BL$5:$BL$75,Девушки!$W$5:$W$75),IF(AND(D29="ж",F29=16),LOOKUP(S29,Девушки!$BM$5:$BM$75,Девушки!$W$5:$W$75),IF(AND(D29="ж",F29&gt;=17),LOOKUP(S29,Девушки!$BN$5:$BN$75,Девушки!$W$5:$W$75),IF(AND(D29="м",F29&lt;=10),LOOKUP(S29,Юноши!$BG$5:$BG$75,Юноши!$W$5:$W$75),IF(AND(D29="м",F29=11),LOOKUP(S29,Юноши!$BH$5:$BH$75,Юноши!$W$5:$W$75),IF(AND(D29="м",F29=12),LOOKUP(S29,Юноши!$BI$5:$BI$75,Юноши!$W$5:$W$75),IF(AND(D29="м",F29=13),LOOKUP(S29,Юноши!$BJ$5:$BJ$75,Юноши!$W$5:$W$75),IF(AND(D29="м",F29=14),LOOKUP(S29,Юноши!$BK$5:$BK$75,Юноши!$W$5:$W$75),IF(AND(D29="м",F29=15),LOOKUP(S29,Юноши!$BL$5:$BL$75,Юноши!$W$5:$W$75),IF(AND(D29="м",F29=16),LOOKUP(S29,Юноши!$BM$5:$BM$75,Юноши!$W$5:$W$75),IF(AND(D29="м",F29&gt;=17),LOOKUP(S29,Юноши!$BN$5:$BN$75,Юноши!$W$5:$W$75))))))))))))))))))))</f>
        <v>0</v>
      </c>
      <c r="U29" s="341"/>
      <c r="V29" s="450">
        <f>IF(E29="",0,IF(U29&lt;=0,0,IF(AND(D29="ж",F29&lt;=10),LOOKUP(U29,Девушки!$BT$5:$BT$76,Девушки!$BO$5:$BO$76),IF(AND(D29="ж",F29=11),LOOKUP(U29,Девушки!$BT$5:$BT$76,Девушки!$BO$5:$BO$76),IF(AND(D29="ж",F29=12),LOOKUP(U29,Девушки!$BT$5:$BT$76,Девушки!$BO$5:$BO$76),IF(AND(D29="ж",F29=13),LOOKUP(U29,Девушки!$BT$5:$BT$76,Девушки!$BO$5:$BO$76),IF(AND(D29="ж",F29=14),LOOKUP(U29,Девушки!$BT$5:$BT$76,Девушки!$BO$5:$BO$76),IF(AND(D29="ж",F29=15),LOOKUP(U29,Девушки!$BT$5:$BT$76,Девушки!$BO$5:$BO$76),IF(AND(D29="ж",F29=16),LOOKUP(U29,Девушки!$BT$5:$BT$76,Девушки!$BO$5:$BO$76),IF(AND(D29="ж",F29&gt;=17),LOOKUP(U29,Девушки!$BT$5:$BT$76,Девушки!$BO$5:$BO$76),IF(AND(D29="м",F29&lt;=10),LOOKUP(U29,Юноши!$BT$5:$BT$76,Юноши!$BO$5:$BO$76),IF(AND(D29="м",F29=11),LOOKUP(U29,Юноши!$BT$5:$BT$76,Юноши!$BO$5:$BO$76),IF(AND(D29="м",F29=12),LOOKUP(U29,Юноши!$BT$5:$BT$76,Юноши!$BO$5:$BO$76),IF(AND(D29="м",F29=13),LOOKUP(U29,Юноши!$BT$5:$BT$76,Юноши!$BO$5:$BO$76),IF(AND(D29="м",F29=14),LOOKUP(U29,Юноши!$BT$5:$BT$76,Юноши!$BO$5:$BO$76),IF(AND(D29="м",F29=15),LOOKUP(U29,Юноши!$BT$5:$BT$76,Юноши!$BO$5:$BO$76),IF(AND(D29="м",F29=16),LOOKUP(U29,Юноши!$BT$5:$BT$76,Юноши!$BO$5:$BO$76),IF(AND(D29="м",F29&gt;=17),LOOKUP(U29,Юноши!$BT$5:$BT$76,Юноши!$BO$5:$BO$76)))))))))))))))))))</f>
        <v>0</v>
      </c>
      <c r="W29" s="346"/>
      <c r="X29" s="307">
        <f>IF(E29="",0,IF(W29="",0,IF(AND(D29="ж",F29&lt;=10),LOOKUP(W29,Девушки!$D$5:$D$76,Девушки!$A$5:$A$76),IF(AND(D29="ж",F29=11),LOOKUP(W29,Девушки!$E$5:$E$76,Девушки!$A$5:$A$76),IF(AND(D29="ж",F29=12),LOOKUP(W29,Девушки!$F$5:$F$76,Девушки!$A$5:$A$76),IF(AND(D29="ж",F29=13),LOOKUP(W29,Девушки!$G$5:$G$76,Девушки!$A$5:$A$76),IF(AND(D29="ж",F29=14),LOOKUP(W29,Девушки!$H$5:$H$76,Девушки!$A$5:$A$76),IF(AND(D29="ж",F29=15),LOOKUP(W29,Девушки!$I$5:$I$76,Девушки!$A$5:$A$76),IF(AND(D29="ж",F29=16),LOOKUP(W29,Девушки!$J$5:$J$76,Девушки!$A$5:$A$76),IF(AND(D29="ж",F29&gt;=17),LOOKUP(W29,Девушки!$K$5:$K$76,Девушки!$A$5:$A$76),IF(AND(D29="м",F29&lt;=10),LOOKUP(W29,Юноши!$D$5:$D$76,Юноши!$A$5:$A$76),IF(AND(D29="м",F29=11),LOOKUP(W29,Юноши!$E$5:$E$76,Юноши!$A$5:$A$76),IF(AND(D29="м",F29=12),LOOKUP(W29,Юноши!$F$5:$F$76,Юноши!$A$5:$A$76),IF(AND(D29="м",F29=13),LOOKUP(W29,Юноши!$G$5:$G$76,Юноши!$A$5:$A$76),IF(AND(D29="м",F29=14),LOOKUP(W29,Юноши!$H$5:$H$76,Юноши!$A$5:$A$76),IF(AND(D29="м",F29=15),LOOKUP(W29,Юноши!$I$5:$I$76,Юноши!$A$5:$A$76),IF(AND(D29="м",F29=16),LOOKUP(W29,Юноши!$J$5:$J$76,Юноши!$A$5:$A$76),IF(AND(D29="м",F29&gt;=17),LOOKUP(W29,Юноши!$K$5:$K$76,Юноши!$A$5:$A$76)))))))))))))))))))</f>
        <v>0</v>
      </c>
      <c r="Y29" s="451">
        <f t="shared" si="1"/>
        <v>0</v>
      </c>
    </row>
    <row r="30" spans="1:25" ht="24.95" customHeight="1">
      <c r="A30" s="456"/>
      <c r="B30" s="462"/>
      <c r="C30" s="459"/>
      <c r="D30" s="458"/>
      <c r="E30" s="463"/>
      <c r="F30" s="309" t="str">
        <f t="shared" si="0"/>
        <v>/</v>
      </c>
      <c r="G30" s="422"/>
      <c r="H30" s="420">
        <f>IF(E30="",0,IF(G30&lt;=0,0,IF(AND(D30="ж",F30&lt;=10),LOOKUP(G30,Девушки!$CH$5:$CH$76,Девушки!$L$5:$L$76),IF(AND(D30="ж",F30=11),LOOKUP(G30,Девушки!$CI$5:$CI$76,Девушки!$L$5:$L$76),IF(AND(D30="ж",F30=12),LOOKUP(G30,Девушки!$CJ$5:$CJ$76,Девушки!$L$5:$L$76),IF(AND(D30="ж",F30=13),LOOKUP(G30,Девушки!$CK$5:$CK$76,Девушки!$L$5:$L$76),IF(AND(D30="ж",F30=14),LOOKUP(G30,Девушки!$CL$5:$CL$76,Девушки!$L$5:$L$76),IF(AND(D30="ж",F30=15),LOOKUP(G30,Девушки!$CM$5:$CM$76,Девушки!$L$5:$L$76),IF(AND(D30="ж",F30=16),LOOKUP(G30,Девушки!$CN$5:$CN$76,Девушки!$L$5:$L$76),IF(AND(D30="ж",F30&gt;=17),LOOKUP(G30,Девушки!$CO$5:$CO$76,Девушки!$L$5:$L$76),IF(AND(D30="м",F30&lt;=10),LOOKUP(G30,Юноши!$CH$5:$CH$76,Юноши!$L$5:$L$76),IF(AND(D30="м",F30=11),LOOKUP(G30,Юноши!$CI$5:$CI$76,Юноши!$L$5:$L$76),IF(AND(D30="м",F30=12),LOOKUP(G30,Юноши!$CJ$5:$CJ$76,Юноши!$L$5:$L$76),IF(AND(D30="м",F30=13),LOOKUP(G30,Юноши!$CK$5:$CK$76,Юноши!$L$5:$L$76),IF(AND(D30="м",F30=14),LOOKUP(G30,Юноши!$CL$5:$CL$76,Юноши!$L$5:$L$76),IF(AND(D30="м",F30=15),LOOKUP(G30,Юноши!$CM$5:$CM$76,Юноши!$L$5:$L$76),IF(AND(D30="м",F30=16),LOOKUP(G30,Юноши!$CN$5:$CN$76,Юноши!$L$5:$L$76),IF(AND(D30="м",F30&gt;=17),LOOKUP(G30,Юноши!$CO$5:$CO$76,Юноши!$L$5:$L$76)))))))))))))))))))</f>
        <v>0</v>
      </c>
      <c r="I30" s="418"/>
      <c r="J30" s="383">
        <f>IF(E30="",0,IF(I30&lt;=0,0,IF(AND(D30="ж",F30&lt;=10),LOOKUP(I30,Девушки!$O$5:$O$76,Девушки!$L$5:$L$76),IF(AND(D30="ж",F30=11),LOOKUP(I30,Девушки!$P$5:$P$76,Девушки!$L$5:$L$76),IF(AND(D30="ж",F30=12),LOOKUP(I30,Девушки!$Q$5:$Q$76,Девушки!$L$5:$L$76),IF(AND(D30="ж",F30=13),LOOKUP(I30,Девушки!$R$5:$R$76,Девушки!$L$5:$L$76),IF(AND(D30="ж",F30=14),LOOKUP(I30,Девушки!$S$5:$S$76,Девушки!$L$5:$L$76),IF(AND(D30="ж",F30=15),LOOKUP(I30,Девушки!$T$5:$T$76,Девушки!$L$5:$L$76),IF(AND(D30="ж",F30=16),LOOKUP(I30,Девушки!$U$5:$U$76,Девушки!$L$5:$L$76),IF(AND(D30="ж",F30&gt;=17),LOOKUP(I30,Девушки!$V$5:$V$76,Девушки!$L$5:$L$76),IF(AND(D30="м",F30&lt;=10),LOOKUP(I30,Юноши!$O$5:$O$76,Юноши!$L$5:$L$76),IF(AND(D30="м",F30=11),LOOKUP(I30,Юноши!$P$5:$P$76,Юноши!$L$5:$L$76),IF(AND(D30="м",F30=12),LOOKUP(I30,Юноши!$Q$5:$Q$76,Юноши!$L$5:$L$76),IF(AND(D30="м",F30=13),LOOKUP(I30,Юноши!$R$5:$R$76,Юноши!$L$5:$L$76),IF(AND(D30="м",F30=14),LOOKUP(I30,Юноши!$S$5:$S$76,Юноши!$L$5:$L$76),IF(AND(D30="м",F30=15),LOOKUP(I30,Юноши!$T$5:$T$76,Юноши!$L$5:$L$76),IF(AND(D30="м",F30=16),LOOKUP(I30,Юноши!$U$5:$U$76,Юноши!$L$5:$L$76),IF(AND(D30="м",F30&gt;=17),LOOKUP(I30,Юноши!$V$5:$V$76,Юноши!$L$5:$L$76)))))))))))))))))))</f>
        <v>0</v>
      </c>
      <c r="K30" s="424"/>
      <c r="L30" s="391">
        <f>IF(E30="",0,IF(K30&lt;=0,0,IF(AND(D30="ж",F30&lt;=16),LOOKUP(K30,Девушки!$CC$5:$CC$76,Девушки!$L$5:$L$76),IF(AND(D30="ж",F30=17),LOOKUP(K30,Девушки!$CD$5:$CD$76,Девушки!$L$5:$L$76),IF(AND(D30="м",F30&lt;=16),LOOKUP(K30,Юноши!$CC$5:$CC$76,Юноши!$L$5:$L$76),IF(AND(D30="м",F30=17),LOOKUP(K30,Юноши!$CD$5:$CD$76,Юноши!$L$5:$L$76)))))))</f>
        <v>0</v>
      </c>
      <c r="M30" s="387"/>
      <c r="N30" s="302">
        <f>IF(E30="",0,IF(M30&lt;=0,0,IF(AND(D30="ж",F30&lt;=10),LOOKUP(M30,Девушки!$Z$5:$Z$75,Девушки!$W$5:$W$75),IF(AND(D30="ж",F30=11),LOOKUP(M30,Девушки!$AA$5:$AA$75,Девушки!$W$5:$W$75),IF(AND(D30="ж",F30=12),LOOKUP(M30,Девушки!$AB$5:$AB$75,Девушки!$W$5:$W$75),IF(AND(D30="ж",F30=13),LOOKUP(M30,Девушки!$AC$5:$AC$75,Девушки!$W$5:$W$75),IF(AND(D30="ж",F30=14),LOOKUP(M30,Девушки!$AD$5:$AD$75,Девушки!$W$5:$W$75),IF(AND(D30="ж",F30=15),LOOKUP(M30,Девушки!$AE$5:$AE$75,Девушки!$W$5:$W$75),IF(AND(D30="ж",F30=16),LOOKUP(M30,Девушки!$AF$5:$AF$75,Девушки!$W$5:$W$75),IF(AND(D30="ж",F30&gt;=17),LOOKUP(M30,Девушки!$AG$5:$AG$75,Девушки!$W$5:$W$75),IF(AND(D30="м",F30&lt;=10),LOOKUP(M30,Юноши!$Z$5:$Z$75,Юноши!$W$5:$W$75),IF(AND(D30="м",F30=11),LOOKUP(M30,Юноши!$AA$5:$AA$75,Юноши!$W$5:$W$75),IF(AND(D30="м",F30=12),LOOKUP(M30,Юноши!$AB$5:$AB$75,Юноши!$W$5:$W$75),IF(AND(D30="м",F30=13),LOOKUP(M30,Юноши!$AC$5:$AC$75,Юноши!$W$5:$W$75),IF(AND(D30="м",F30=14),LOOKUP(M30,Юноши!$AD$5:$AD$75,Юноши!$W$5:$W$75),IF(AND(D30="м",F30=15),LOOKUP(M30,Юноши!$AE$5:$AE$75,Юноши!$W$5:$W$75),IF(AND(D30="м",F30=16),LOOKUP(M30,Юноши!$AF$5:$AF$75,Юноши!$W$5:$W$75),IF(AND(D30="м",F30&gt;=17),LOOKUP(M30,Юноши!$AG$5:$AG$75,Юноши!$W$5:$W$75)))))))))))))))))))</f>
        <v>0</v>
      </c>
      <c r="O30" s="389"/>
      <c r="P30" s="304">
        <f>IF(E30="",0,IF(O30&lt;=0,0,IF(AND(D30="ж",F30&lt;=10),LOOKUP(O30,Девушки!$AK$5:$AK$75,Девушки!$W$5:$W$75),IF(AND(D30="ж",F30=11),LOOKUP(O30,Девушки!$AL$5:$AL$75,Девушки!$W$5:$W$75),IF(AND(D30="ж",F30=12),LOOKUP(O30,Девушки!$AM$5:$AM$75,Девушки!$W$5:$W$75),IF(AND(D30="ж",F30=13),LOOKUP(O30,Девушки!$AN$5:$AN$75,Девушки!$W$5:$W$75),IF(AND(D30="ж",F30=14),LOOKUP(O30,Девушки!$AO$5:$AO$75,Девушки!$W$5:$W$75),IF(AND(D30="ж",F30=15),LOOKUP(O30,Девушки!$AP$5:$AP$75,Девушки!$W$5:$W$75),IF(AND(D30="ж",F30=16),LOOKUP(O30,Девушки!$AQ$5:$AQ$75,Девушки!$W$5:$W$75),IF(AND(D30="ж",F30&gt;=17),LOOKUP(O30,Девушки!$AR$5:$AR$75,Девушки!$W$5:$W$75),IF(AND(D30="м",F30&lt;=10),LOOKUP(O30,Юноши!$AK$5:$AK$75,Юноши!$W$5:$W$75),IF(AND(D30="м",F30=11),LOOKUP(O30,Юноши!$AL$5:$AL$75,Юноши!$W$5:$W$75),IF(AND(D30="м",F30=12),LOOKUP(O30,Юноши!$AM$5:$AM$75,Юноши!$W$5:$W$75),IF(AND(D30="м",F30=13),LOOKUP(O30,Юноши!$AN$5:$AN$75,Юноши!$W$5:$W$75),IF(AND(D30="м",F30=14),LOOKUP(O30,Юноши!$AO$5:$AO$75,Юноши!$W$5:$W$75),IF(AND(D30="м",F30=15),LOOKUP(O30,Юноши!$AP$5:$AP$75,Юноши!$W$5:$W$75),IF(AND(D30="м",F30=16),LOOKUP(O30,Юноши!$AQ$5:$AQ$75,Юноши!$W$5:$W$75),IF(AND(D30="м",F30&gt;=17),LOOKUP(O30,Юноши!$AR$5:$AR$75,Юноши!$W$5:$W$75)))))))))))))))))))</f>
        <v>0</v>
      </c>
      <c r="Q30" s="303"/>
      <c r="R30" s="450">
        <f>IF(E30="",0,IF(Q30&lt;=0,0,IF(AND(D30="ж",F30&lt;=10),LOOKUP(Q30,Девушки!$AV$5:$AV$75,Девушки!$W$5:$W$75),IF(AND(D30="ж",F30=11),LOOKUP(Q30,Девушки!$AW$5:$AW$75,Девушки!$W$5:$W$75),IF(AND(D30="ж",F30=12),LOOKUP(Q30,Девушки!$AX$5:$AX$75,Девушки!$W$5:$W$75),IF(AND(D30="ж",F30=13),LOOKUP(Q30,Девушки!$AY$5:$AY$75,Девушки!$W$5:$W$75),IF(AND(D30="ж",F30=14),LOOKUP(Q30,Девушки!$AZ$5:$AZ$75,Девушки!$W$5:$W$75),IF(AND(D30="ж",F30=15),LOOKUP(Q30,Девушки!$BA$5:$BA$75,Девушки!$W$5:$W$75),IF(AND(D30="ж",F30=16),LOOKUP(Q30,Девушки!$BB$5:$BB$75,Девушки!$W$5:$W$75),IF(AND(D30="ж",F30&gt;=17),LOOKUP(Q30,Девушки!$BC$5:$BC$75,Девушки!$W$5:$W$75),IF(AND(D30="м",F30&lt;=10),LOOKUP(Q30,Юноши!$AV$5:$AV$75,Юноши!$W$5:$W$75),IF(AND(D30="м",F30=11),LOOKUP(Q30,Юноши!$AW$5:$AW$75,Юноши!$W$5:$W$75),IF(AND(D30="м",F30=12),LOOKUP(Q30,Юноши!$AX$5:$AX$75,Юноши!$W$5:$W$75),IF(AND(D30="м",F30=13),LOOKUP(Q30,Юноши!$AY$5:$AY$75,Юноши!$W$5:$W$75),IF(AND(D30="м",F30=14),LOOKUP(Q30,Юноши!$AZ$5:$AZ$75,Юноши!$W$5:$W$75),IF(AND(D30="м",F30=15),LOOKUP(Q30,Юноши!$BA$5:$BA$75,Юноши!$W$5:$W$75),IF(AND(D30="м",F30=16),LOOKUP(Q30,Юноши!$BB$5:$BB$75,Юноши!$W$5:$W$75),IF(AND(D30="м",F30&gt;=17),LOOKUP(Q30,Юноши!$BC$5:$BC$75,Юноши!$W$5:$W$75)))))))))))))))))))</f>
        <v>0</v>
      </c>
      <c r="S30" s="338"/>
      <c r="T30" s="305">
        <f>IF(E30="",0,IF(S30="",0,IF(S30&lt;-4,0,IF(AND(D30="ж",F30&lt;=10),LOOKUP(S30,Девушки!$BG$5:$BG$75,Девушки!$W$5:$W$75),IF(AND(D30="ж",F30=11),LOOKUP(S30,Девушки!$BH$5:$BH$75,Девушки!$W$5:$W$75),IF(AND(D30="ж",F30=12),LOOKUP(S30,Девушки!$BI$5:$BI$75,Девушки!$W$5:$W$75),IF(AND(D30="ж",F30=13),LOOKUP(S30,Девушки!$BJ$5:$BJ$75,Девушки!$W$5:$W$75),IF(AND(D30="ж",F30=14),LOOKUP(S30,Девушки!$BK$5:$BK$75,Девушки!$W$5:$W$75),IF(AND(D30="ж",F30=15),LOOKUP(S30,Девушки!$BL$5:$BL$75,Девушки!$W$5:$W$75),IF(AND(D30="ж",F30=16),LOOKUP(S30,Девушки!$BM$5:$BM$75,Девушки!$W$5:$W$75),IF(AND(D30="ж",F30&gt;=17),LOOKUP(S30,Девушки!$BN$5:$BN$75,Девушки!$W$5:$W$75),IF(AND(D30="м",F30&lt;=10),LOOKUP(S30,Юноши!$BG$5:$BG$75,Юноши!$W$5:$W$75),IF(AND(D30="м",F30=11),LOOKUP(S30,Юноши!$BH$5:$BH$75,Юноши!$W$5:$W$75),IF(AND(D30="м",F30=12),LOOKUP(S30,Юноши!$BI$5:$BI$75,Юноши!$W$5:$W$75),IF(AND(D30="м",F30=13),LOOKUP(S30,Юноши!$BJ$5:$BJ$75,Юноши!$W$5:$W$75),IF(AND(D30="м",F30=14),LOOKUP(S30,Юноши!$BK$5:$BK$75,Юноши!$W$5:$W$75),IF(AND(D30="м",F30=15),LOOKUP(S30,Юноши!$BL$5:$BL$75,Юноши!$W$5:$W$75),IF(AND(D30="м",F30=16),LOOKUP(S30,Юноши!$BM$5:$BM$75,Юноши!$W$5:$W$75),IF(AND(D30="м",F30&gt;=17),LOOKUP(S30,Юноши!$BN$5:$BN$75,Юноши!$W$5:$W$75))))))))))))))))))))</f>
        <v>0</v>
      </c>
      <c r="U30" s="341"/>
      <c r="V30" s="450">
        <f>IF(E30="",0,IF(U30&lt;=0,0,IF(AND(D30="ж",F30&lt;=10),LOOKUP(U30,Девушки!$BT$5:$BT$76,Девушки!$BO$5:$BO$76),IF(AND(D30="ж",F30=11),LOOKUP(U30,Девушки!$BT$5:$BT$76,Девушки!$BO$5:$BO$76),IF(AND(D30="ж",F30=12),LOOKUP(U30,Девушки!$BT$5:$BT$76,Девушки!$BO$5:$BO$76),IF(AND(D30="ж",F30=13),LOOKUP(U30,Девушки!$BT$5:$BT$76,Девушки!$BO$5:$BO$76),IF(AND(D30="ж",F30=14),LOOKUP(U30,Девушки!$BT$5:$BT$76,Девушки!$BO$5:$BO$76),IF(AND(D30="ж",F30=15),LOOKUP(U30,Девушки!$BT$5:$BT$76,Девушки!$BO$5:$BO$76),IF(AND(D30="ж",F30=16),LOOKUP(U30,Девушки!$BT$5:$BT$76,Девушки!$BO$5:$BO$76),IF(AND(D30="ж",F30&gt;=17),LOOKUP(U30,Девушки!$BT$5:$BT$76,Девушки!$BO$5:$BO$76),IF(AND(D30="м",F30&lt;=10),LOOKUP(U30,Юноши!$BT$5:$BT$76,Юноши!$BO$5:$BO$76),IF(AND(D30="м",F30=11),LOOKUP(U30,Юноши!$BT$5:$BT$76,Юноши!$BO$5:$BO$76),IF(AND(D30="м",F30=12),LOOKUP(U30,Юноши!$BT$5:$BT$76,Юноши!$BO$5:$BO$76),IF(AND(D30="м",F30=13),LOOKUP(U30,Юноши!$BT$5:$BT$76,Юноши!$BO$5:$BO$76),IF(AND(D30="м",F30=14),LOOKUP(U30,Юноши!$BT$5:$BT$76,Юноши!$BO$5:$BO$76),IF(AND(D30="м",F30=15),LOOKUP(U30,Юноши!$BT$5:$BT$76,Юноши!$BO$5:$BO$76),IF(AND(D30="м",F30=16),LOOKUP(U30,Юноши!$BT$5:$BT$76,Юноши!$BO$5:$BO$76),IF(AND(D30="м",F30&gt;=17),LOOKUP(U30,Юноши!$BT$5:$BT$76,Юноши!$BO$5:$BO$76)))))))))))))))))))</f>
        <v>0</v>
      </c>
      <c r="W30" s="346"/>
      <c r="X30" s="307">
        <f>IF(E30="",0,IF(W30="",0,IF(AND(D30="ж",F30&lt;=10),LOOKUP(W30,Девушки!$D$5:$D$76,Девушки!$A$5:$A$76),IF(AND(D30="ж",F30=11),LOOKUP(W30,Девушки!$E$5:$E$76,Девушки!$A$5:$A$76),IF(AND(D30="ж",F30=12),LOOKUP(W30,Девушки!$F$5:$F$76,Девушки!$A$5:$A$76),IF(AND(D30="ж",F30=13),LOOKUP(W30,Девушки!$G$5:$G$76,Девушки!$A$5:$A$76),IF(AND(D30="ж",F30=14),LOOKUP(W30,Девушки!$H$5:$H$76,Девушки!$A$5:$A$76),IF(AND(D30="ж",F30=15),LOOKUP(W30,Девушки!$I$5:$I$76,Девушки!$A$5:$A$76),IF(AND(D30="ж",F30=16),LOOKUP(W30,Девушки!$J$5:$J$76,Девушки!$A$5:$A$76),IF(AND(D30="ж",F30&gt;=17),LOOKUP(W30,Девушки!$K$5:$K$76,Девушки!$A$5:$A$76),IF(AND(D30="м",F30&lt;=10),LOOKUP(W30,Юноши!$D$5:$D$76,Юноши!$A$5:$A$76),IF(AND(D30="м",F30=11),LOOKUP(W30,Юноши!$E$5:$E$76,Юноши!$A$5:$A$76),IF(AND(D30="м",F30=12),LOOKUP(W30,Юноши!$F$5:$F$76,Юноши!$A$5:$A$76),IF(AND(D30="м",F30=13),LOOKUP(W30,Юноши!$G$5:$G$76,Юноши!$A$5:$A$76),IF(AND(D30="м",F30=14),LOOKUP(W30,Юноши!$H$5:$H$76,Юноши!$A$5:$A$76),IF(AND(D30="м",F30=15),LOOKUP(W30,Юноши!$I$5:$I$76,Юноши!$A$5:$A$76),IF(AND(D30="м",F30=16),LOOKUP(W30,Юноши!$J$5:$J$76,Юноши!$A$5:$A$76),IF(AND(D30="м",F30&gt;=17),LOOKUP(W30,Юноши!$K$5:$K$76,Юноши!$A$5:$A$76)))))))))))))))))))</f>
        <v>0</v>
      </c>
      <c r="Y30" s="451">
        <f t="shared" si="1"/>
        <v>0</v>
      </c>
    </row>
    <row r="31" spans="1:25" ht="24.95" customHeight="1">
      <c r="A31" s="456"/>
      <c r="B31" s="462"/>
      <c r="C31" s="459"/>
      <c r="D31" s="458"/>
      <c r="E31" s="463"/>
      <c r="F31" s="309" t="str">
        <f t="shared" si="0"/>
        <v>/</v>
      </c>
      <c r="G31" s="422"/>
      <c r="H31" s="420">
        <f>IF(E31="",0,IF(G31&lt;=0,0,IF(AND(D31="ж",F31&lt;=10),LOOKUP(G31,Девушки!$CH$5:$CH$76,Девушки!$L$5:$L$76),IF(AND(D31="ж",F31=11),LOOKUP(G31,Девушки!$CI$5:$CI$76,Девушки!$L$5:$L$76),IF(AND(D31="ж",F31=12),LOOKUP(G31,Девушки!$CJ$5:$CJ$76,Девушки!$L$5:$L$76),IF(AND(D31="ж",F31=13),LOOKUP(G31,Девушки!$CK$5:$CK$76,Девушки!$L$5:$L$76),IF(AND(D31="ж",F31=14),LOOKUP(G31,Девушки!$CL$5:$CL$76,Девушки!$L$5:$L$76),IF(AND(D31="ж",F31=15),LOOKUP(G31,Девушки!$CM$5:$CM$76,Девушки!$L$5:$L$76),IF(AND(D31="ж",F31=16),LOOKUP(G31,Девушки!$CN$5:$CN$76,Девушки!$L$5:$L$76),IF(AND(D31="ж",F31&gt;=17),LOOKUP(G31,Девушки!$CO$5:$CO$76,Девушки!$L$5:$L$76),IF(AND(D31="м",F31&lt;=10),LOOKUP(G31,Юноши!$CH$5:$CH$76,Юноши!$L$5:$L$76),IF(AND(D31="м",F31=11),LOOKUP(G31,Юноши!$CI$5:$CI$76,Юноши!$L$5:$L$76),IF(AND(D31="м",F31=12),LOOKUP(G31,Юноши!$CJ$5:$CJ$76,Юноши!$L$5:$L$76),IF(AND(D31="м",F31=13),LOOKUP(G31,Юноши!$CK$5:$CK$76,Юноши!$L$5:$L$76),IF(AND(D31="м",F31=14),LOOKUP(G31,Юноши!$CL$5:$CL$76,Юноши!$L$5:$L$76),IF(AND(D31="м",F31=15),LOOKUP(G31,Юноши!$CM$5:$CM$76,Юноши!$L$5:$L$76),IF(AND(D31="м",F31=16),LOOKUP(G31,Юноши!$CN$5:$CN$76,Юноши!$L$5:$L$76),IF(AND(D31="м",F31&gt;=17),LOOKUP(G31,Юноши!$CO$5:$CO$76,Юноши!$L$5:$L$76)))))))))))))))))))</f>
        <v>0</v>
      </c>
      <c r="I31" s="418"/>
      <c r="J31" s="383">
        <f>IF(E31="",0,IF(I31&lt;=0,0,IF(AND(D31="ж",F31&lt;=10),LOOKUP(I31,Девушки!$O$5:$O$76,Девушки!$L$5:$L$76),IF(AND(D31="ж",F31=11),LOOKUP(I31,Девушки!$P$5:$P$76,Девушки!$L$5:$L$76),IF(AND(D31="ж",F31=12),LOOKUP(I31,Девушки!$Q$5:$Q$76,Девушки!$L$5:$L$76),IF(AND(D31="ж",F31=13),LOOKUP(I31,Девушки!$R$5:$R$76,Девушки!$L$5:$L$76),IF(AND(D31="ж",F31=14),LOOKUP(I31,Девушки!$S$5:$S$76,Девушки!$L$5:$L$76),IF(AND(D31="ж",F31=15),LOOKUP(I31,Девушки!$T$5:$T$76,Девушки!$L$5:$L$76),IF(AND(D31="ж",F31=16),LOOKUP(I31,Девушки!$U$5:$U$76,Девушки!$L$5:$L$76),IF(AND(D31="ж",F31&gt;=17),LOOKUP(I31,Девушки!$V$5:$V$76,Девушки!$L$5:$L$76),IF(AND(D31="м",F31&lt;=10),LOOKUP(I31,Юноши!$O$5:$O$76,Юноши!$L$5:$L$76),IF(AND(D31="м",F31=11),LOOKUP(I31,Юноши!$P$5:$P$76,Юноши!$L$5:$L$76),IF(AND(D31="м",F31=12),LOOKUP(I31,Юноши!$Q$5:$Q$76,Юноши!$L$5:$L$76),IF(AND(D31="м",F31=13),LOOKUP(I31,Юноши!$R$5:$R$76,Юноши!$L$5:$L$76),IF(AND(D31="м",F31=14),LOOKUP(I31,Юноши!$S$5:$S$76,Юноши!$L$5:$L$76),IF(AND(D31="м",F31=15),LOOKUP(I31,Юноши!$T$5:$T$76,Юноши!$L$5:$L$76),IF(AND(D31="м",F31=16),LOOKUP(I31,Юноши!$U$5:$U$76,Юноши!$L$5:$L$76),IF(AND(D31="м",F31&gt;=17),LOOKUP(I31,Юноши!$V$5:$V$76,Юноши!$L$5:$L$76)))))))))))))))))))</f>
        <v>0</v>
      </c>
      <c r="K31" s="424"/>
      <c r="L31" s="391">
        <f>IF(E31="",0,IF(K31&lt;=0,0,IF(AND(D31="ж",F31&lt;=16),LOOKUP(K31,Девушки!$CC$5:$CC$76,Девушки!$L$5:$L$76),IF(AND(D31="ж",F31=17),LOOKUP(K31,Девушки!$CD$5:$CD$76,Девушки!$L$5:$L$76),IF(AND(D31="м",F31&lt;=16),LOOKUP(K31,Юноши!$CC$5:$CC$76,Юноши!$L$5:$L$76),IF(AND(D31="м",F31=17),LOOKUP(K31,Юноши!$CD$5:$CD$76,Юноши!$L$5:$L$76)))))))</f>
        <v>0</v>
      </c>
      <c r="M31" s="387"/>
      <c r="N31" s="302">
        <f>IF(E31="",0,IF(M31&lt;=0,0,IF(AND(D31="ж",F31&lt;=10),LOOKUP(M31,Девушки!$Z$5:$Z$75,Девушки!$W$5:$W$75),IF(AND(D31="ж",F31=11),LOOKUP(M31,Девушки!$AA$5:$AA$75,Девушки!$W$5:$W$75),IF(AND(D31="ж",F31=12),LOOKUP(M31,Девушки!$AB$5:$AB$75,Девушки!$W$5:$W$75),IF(AND(D31="ж",F31=13),LOOKUP(M31,Девушки!$AC$5:$AC$75,Девушки!$W$5:$W$75),IF(AND(D31="ж",F31=14),LOOKUP(M31,Девушки!$AD$5:$AD$75,Девушки!$W$5:$W$75),IF(AND(D31="ж",F31=15),LOOKUP(M31,Девушки!$AE$5:$AE$75,Девушки!$W$5:$W$75),IF(AND(D31="ж",F31=16),LOOKUP(M31,Девушки!$AF$5:$AF$75,Девушки!$W$5:$W$75),IF(AND(D31="ж",F31&gt;=17),LOOKUP(M31,Девушки!$AG$5:$AG$75,Девушки!$W$5:$W$75),IF(AND(D31="м",F31&lt;=10),LOOKUP(M31,Юноши!$Z$5:$Z$75,Юноши!$W$5:$W$75),IF(AND(D31="м",F31=11),LOOKUP(M31,Юноши!$AA$5:$AA$75,Юноши!$W$5:$W$75),IF(AND(D31="м",F31=12),LOOKUP(M31,Юноши!$AB$5:$AB$75,Юноши!$W$5:$W$75),IF(AND(D31="м",F31=13),LOOKUP(M31,Юноши!$AC$5:$AC$75,Юноши!$W$5:$W$75),IF(AND(D31="м",F31=14),LOOKUP(M31,Юноши!$AD$5:$AD$75,Юноши!$W$5:$W$75),IF(AND(D31="м",F31=15),LOOKUP(M31,Юноши!$AE$5:$AE$75,Юноши!$W$5:$W$75),IF(AND(D31="м",F31=16),LOOKUP(M31,Юноши!$AF$5:$AF$75,Юноши!$W$5:$W$75),IF(AND(D31="м",F31&gt;=17),LOOKUP(M31,Юноши!$AG$5:$AG$75,Юноши!$W$5:$W$75)))))))))))))))))))</f>
        <v>0</v>
      </c>
      <c r="O31" s="389"/>
      <c r="P31" s="304">
        <f>IF(E31="",0,IF(O31&lt;=0,0,IF(AND(D31="ж",F31&lt;=10),LOOKUP(O31,Девушки!$AK$5:$AK$75,Девушки!$W$5:$W$75),IF(AND(D31="ж",F31=11),LOOKUP(O31,Девушки!$AL$5:$AL$75,Девушки!$W$5:$W$75),IF(AND(D31="ж",F31=12),LOOKUP(O31,Девушки!$AM$5:$AM$75,Девушки!$W$5:$W$75),IF(AND(D31="ж",F31=13),LOOKUP(O31,Девушки!$AN$5:$AN$75,Девушки!$W$5:$W$75),IF(AND(D31="ж",F31=14),LOOKUP(O31,Девушки!$AO$5:$AO$75,Девушки!$W$5:$W$75),IF(AND(D31="ж",F31=15),LOOKUP(O31,Девушки!$AP$5:$AP$75,Девушки!$W$5:$W$75),IF(AND(D31="ж",F31=16),LOOKUP(O31,Девушки!$AQ$5:$AQ$75,Девушки!$W$5:$W$75),IF(AND(D31="ж",F31&gt;=17),LOOKUP(O31,Девушки!$AR$5:$AR$75,Девушки!$W$5:$W$75),IF(AND(D31="м",F31&lt;=10),LOOKUP(O31,Юноши!$AK$5:$AK$75,Юноши!$W$5:$W$75),IF(AND(D31="м",F31=11),LOOKUP(O31,Юноши!$AL$5:$AL$75,Юноши!$W$5:$W$75),IF(AND(D31="м",F31=12),LOOKUP(O31,Юноши!$AM$5:$AM$75,Юноши!$W$5:$W$75),IF(AND(D31="м",F31=13),LOOKUP(O31,Юноши!$AN$5:$AN$75,Юноши!$W$5:$W$75),IF(AND(D31="м",F31=14),LOOKUP(O31,Юноши!$AO$5:$AO$75,Юноши!$W$5:$W$75),IF(AND(D31="м",F31=15),LOOKUP(O31,Юноши!$AP$5:$AP$75,Юноши!$W$5:$W$75),IF(AND(D31="м",F31=16),LOOKUP(O31,Юноши!$AQ$5:$AQ$75,Юноши!$W$5:$W$75),IF(AND(D31="м",F31&gt;=17),LOOKUP(O31,Юноши!$AR$5:$AR$75,Юноши!$W$5:$W$75)))))))))))))))))))</f>
        <v>0</v>
      </c>
      <c r="Q31" s="303"/>
      <c r="R31" s="450">
        <f>IF(E31="",0,IF(Q31&lt;=0,0,IF(AND(D31="ж",F31&lt;=10),LOOKUP(Q31,Девушки!$AV$5:$AV$75,Девушки!$W$5:$W$75),IF(AND(D31="ж",F31=11),LOOKUP(Q31,Девушки!$AW$5:$AW$75,Девушки!$W$5:$W$75),IF(AND(D31="ж",F31=12),LOOKUP(Q31,Девушки!$AX$5:$AX$75,Девушки!$W$5:$W$75),IF(AND(D31="ж",F31=13),LOOKUP(Q31,Девушки!$AY$5:$AY$75,Девушки!$W$5:$W$75),IF(AND(D31="ж",F31=14),LOOKUP(Q31,Девушки!$AZ$5:$AZ$75,Девушки!$W$5:$W$75),IF(AND(D31="ж",F31=15),LOOKUP(Q31,Девушки!$BA$5:$BA$75,Девушки!$W$5:$W$75),IF(AND(D31="ж",F31=16),LOOKUP(Q31,Девушки!$BB$5:$BB$75,Девушки!$W$5:$W$75),IF(AND(D31="ж",F31&gt;=17),LOOKUP(Q31,Девушки!$BC$5:$BC$75,Девушки!$W$5:$W$75),IF(AND(D31="м",F31&lt;=10),LOOKUP(Q31,Юноши!$AV$5:$AV$75,Юноши!$W$5:$W$75),IF(AND(D31="м",F31=11),LOOKUP(Q31,Юноши!$AW$5:$AW$75,Юноши!$W$5:$W$75),IF(AND(D31="м",F31=12),LOOKUP(Q31,Юноши!$AX$5:$AX$75,Юноши!$W$5:$W$75),IF(AND(D31="м",F31=13),LOOKUP(Q31,Юноши!$AY$5:$AY$75,Юноши!$W$5:$W$75),IF(AND(D31="м",F31=14),LOOKUP(Q31,Юноши!$AZ$5:$AZ$75,Юноши!$W$5:$W$75),IF(AND(D31="м",F31=15),LOOKUP(Q31,Юноши!$BA$5:$BA$75,Юноши!$W$5:$W$75),IF(AND(D31="м",F31=16),LOOKUP(Q31,Юноши!$BB$5:$BB$75,Юноши!$W$5:$W$75),IF(AND(D31="м",F31&gt;=17),LOOKUP(Q31,Юноши!$BC$5:$BC$75,Юноши!$W$5:$W$75)))))))))))))))))))</f>
        <v>0</v>
      </c>
      <c r="S31" s="338"/>
      <c r="T31" s="305">
        <f>IF(E31="",0,IF(S31="",0,IF(S31&lt;-4,0,IF(AND(D31="ж",F31&lt;=10),LOOKUP(S31,Девушки!$BG$5:$BG$75,Девушки!$W$5:$W$75),IF(AND(D31="ж",F31=11),LOOKUP(S31,Девушки!$BH$5:$BH$75,Девушки!$W$5:$W$75),IF(AND(D31="ж",F31=12),LOOKUP(S31,Девушки!$BI$5:$BI$75,Девушки!$W$5:$W$75),IF(AND(D31="ж",F31=13),LOOKUP(S31,Девушки!$BJ$5:$BJ$75,Девушки!$W$5:$W$75),IF(AND(D31="ж",F31=14),LOOKUP(S31,Девушки!$BK$5:$BK$75,Девушки!$W$5:$W$75),IF(AND(D31="ж",F31=15),LOOKUP(S31,Девушки!$BL$5:$BL$75,Девушки!$W$5:$W$75),IF(AND(D31="ж",F31=16),LOOKUP(S31,Девушки!$BM$5:$BM$75,Девушки!$W$5:$W$75),IF(AND(D31="ж",F31&gt;=17),LOOKUP(S31,Девушки!$BN$5:$BN$75,Девушки!$W$5:$W$75),IF(AND(D31="м",F31&lt;=10),LOOKUP(S31,Юноши!$BG$5:$BG$75,Юноши!$W$5:$W$75),IF(AND(D31="м",F31=11),LOOKUP(S31,Юноши!$BH$5:$BH$75,Юноши!$W$5:$W$75),IF(AND(D31="м",F31=12),LOOKUP(S31,Юноши!$BI$5:$BI$75,Юноши!$W$5:$W$75),IF(AND(D31="м",F31=13),LOOKUP(S31,Юноши!$BJ$5:$BJ$75,Юноши!$W$5:$W$75),IF(AND(D31="м",F31=14),LOOKUP(S31,Юноши!$BK$5:$BK$75,Юноши!$W$5:$W$75),IF(AND(D31="м",F31=15),LOOKUP(S31,Юноши!$BL$5:$BL$75,Юноши!$W$5:$W$75),IF(AND(D31="м",F31=16),LOOKUP(S31,Юноши!$BM$5:$BM$75,Юноши!$W$5:$W$75),IF(AND(D31="м",F31&gt;=17),LOOKUP(S31,Юноши!$BN$5:$BN$75,Юноши!$W$5:$W$75))))))))))))))))))))</f>
        <v>0</v>
      </c>
      <c r="U31" s="341"/>
      <c r="V31" s="450">
        <f>IF(E31="",0,IF(U31&lt;=0,0,IF(AND(D31="ж",F31&lt;=10),LOOKUP(U31,Девушки!$BT$5:$BT$76,Девушки!$BO$5:$BO$76),IF(AND(D31="ж",F31=11),LOOKUP(U31,Девушки!$BT$5:$BT$76,Девушки!$BO$5:$BO$76),IF(AND(D31="ж",F31=12),LOOKUP(U31,Девушки!$BT$5:$BT$76,Девушки!$BO$5:$BO$76),IF(AND(D31="ж",F31=13),LOOKUP(U31,Девушки!$BT$5:$BT$76,Девушки!$BO$5:$BO$76),IF(AND(D31="ж",F31=14),LOOKUP(U31,Девушки!$BT$5:$BT$76,Девушки!$BO$5:$BO$76),IF(AND(D31="ж",F31=15),LOOKUP(U31,Девушки!$BT$5:$BT$76,Девушки!$BO$5:$BO$76),IF(AND(D31="ж",F31=16),LOOKUP(U31,Девушки!$BT$5:$BT$76,Девушки!$BO$5:$BO$76),IF(AND(D31="ж",F31&gt;=17),LOOKUP(U31,Девушки!$BT$5:$BT$76,Девушки!$BO$5:$BO$76),IF(AND(D31="м",F31&lt;=10),LOOKUP(U31,Юноши!$BT$5:$BT$76,Юноши!$BO$5:$BO$76),IF(AND(D31="м",F31=11),LOOKUP(U31,Юноши!$BT$5:$BT$76,Юноши!$BO$5:$BO$76),IF(AND(D31="м",F31=12),LOOKUP(U31,Юноши!$BT$5:$BT$76,Юноши!$BO$5:$BO$76),IF(AND(D31="м",F31=13),LOOKUP(U31,Юноши!$BT$5:$BT$76,Юноши!$BO$5:$BO$76),IF(AND(D31="м",F31=14),LOOKUP(U31,Юноши!$BT$5:$BT$76,Юноши!$BO$5:$BO$76),IF(AND(D31="м",F31=15),LOOKUP(U31,Юноши!$BT$5:$BT$76,Юноши!$BO$5:$BO$76),IF(AND(D31="м",F31=16),LOOKUP(U31,Юноши!$BT$5:$BT$76,Юноши!$BO$5:$BO$76),IF(AND(D31="м",F31&gt;=17),LOOKUP(U31,Юноши!$BT$5:$BT$76,Юноши!$BO$5:$BO$76)))))))))))))))))))</f>
        <v>0</v>
      </c>
      <c r="W31" s="346"/>
      <c r="X31" s="307">
        <f>IF(E31="",0,IF(W31="",0,IF(AND(D31="ж",F31&lt;=10),LOOKUP(W31,Девушки!$D$5:$D$76,Девушки!$A$5:$A$76),IF(AND(D31="ж",F31=11),LOOKUP(W31,Девушки!$E$5:$E$76,Девушки!$A$5:$A$76),IF(AND(D31="ж",F31=12),LOOKUP(W31,Девушки!$F$5:$F$76,Девушки!$A$5:$A$76),IF(AND(D31="ж",F31=13),LOOKUP(W31,Девушки!$G$5:$G$76,Девушки!$A$5:$A$76),IF(AND(D31="ж",F31=14),LOOKUP(W31,Девушки!$H$5:$H$76,Девушки!$A$5:$A$76),IF(AND(D31="ж",F31=15),LOOKUP(W31,Девушки!$I$5:$I$76,Девушки!$A$5:$A$76),IF(AND(D31="ж",F31=16),LOOKUP(W31,Девушки!$J$5:$J$76,Девушки!$A$5:$A$76),IF(AND(D31="ж",F31&gt;=17),LOOKUP(W31,Девушки!$K$5:$K$76,Девушки!$A$5:$A$76),IF(AND(D31="м",F31&lt;=10),LOOKUP(W31,Юноши!$D$5:$D$76,Юноши!$A$5:$A$76),IF(AND(D31="м",F31=11),LOOKUP(W31,Юноши!$E$5:$E$76,Юноши!$A$5:$A$76),IF(AND(D31="м",F31=12),LOOKUP(W31,Юноши!$F$5:$F$76,Юноши!$A$5:$A$76),IF(AND(D31="м",F31=13),LOOKUP(W31,Юноши!$G$5:$G$76,Юноши!$A$5:$A$76),IF(AND(D31="м",F31=14),LOOKUP(W31,Юноши!$H$5:$H$76,Юноши!$A$5:$A$76),IF(AND(D31="м",F31=15),LOOKUP(W31,Юноши!$I$5:$I$76,Юноши!$A$5:$A$76),IF(AND(D31="м",F31=16),LOOKUP(W31,Юноши!$J$5:$J$76,Юноши!$A$5:$A$76),IF(AND(D31="м",F31&gt;=17),LOOKUP(W31,Юноши!$K$5:$K$76,Юноши!$A$5:$A$76)))))))))))))))))))</f>
        <v>0</v>
      </c>
      <c r="Y31" s="451">
        <f t="shared" si="1"/>
        <v>0</v>
      </c>
    </row>
    <row r="32" spans="1:25" ht="24.95" customHeight="1">
      <c r="A32" s="456"/>
      <c r="B32" s="462"/>
      <c r="C32" s="459"/>
      <c r="D32" s="458"/>
      <c r="E32" s="463"/>
      <c r="F32" s="309" t="str">
        <f t="shared" si="0"/>
        <v>/</v>
      </c>
      <c r="G32" s="422"/>
      <c r="H32" s="420">
        <f>IF(E32="",0,IF(G32&lt;=0,0,IF(AND(D32="ж",F32&lt;=10),LOOKUP(G32,Девушки!$CH$5:$CH$76,Девушки!$L$5:$L$76),IF(AND(D32="ж",F32=11),LOOKUP(G32,Девушки!$CI$5:$CI$76,Девушки!$L$5:$L$76),IF(AND(D32="ж",F32=12),LOOKUP(G32,Девушки!$CJ$5:$CJ$76,Девушки!$L$5:$L$76),IF(AND(D32="ж",F32=13),LOOKUP(G32,Девушки!$CK$5:$CK$76,Девушки!$L$5:$L$76),IF(AND(D32="ж",F32=14),LOOKUP(G32,Девушки!$CL$5:$CL$76,Девушки!$L$5:$L$76),IF(AND(D32="ж",F32=15),LOOKUP(G32,Девушки!$CM$5:$CM$76,Девушки!$L$5:$L$76),IF(AND(D32="ж",F32=16),LOOKUP(G32,Девушки!$CN$5:$CN$76,Девушки!$L$5:$L$76),IF(AND(D32="ж",F32&gt;=17),LOOKUP(G32,Девушки!$CO$5:$CO$76,Девушки!$L$5:$L$76),IF(AND(D32="м",F32&lt;=10),LOOKUP(G32,Юноши!$CH$5:$CH$76,Юноши!$L$5:$L$76),IF(AND(D32="м",F32=11),LOOKUP(G32,Юноши!$CI$5:$CI$76,Юноши!$L$5:$L$76),IF(AND(D32="м",F32=12),LOOKUP(G32,Юноши!$CJ$5:$CJ$76,Юноши!$L$5:$L$76),IF(AND(D32="м",F32=13),LOOKUP(G32,Юноши!$CK$5:$CK$76,Юноши!$L$5:$L$76),IF(AND(D32="м",F32=14),LOOKUP(G32,Юноши!$CL$5:$CL$76,Юноши!$L$5:$L$76),IF(AND(D32="м",F32=15),LOOKUP(G32,Юноши!$CM$5:$CM$76,Юноши!$L$5:$L$76),IF(AND(D32="м",F32=16),LOOKUP(G32,Юноши!$CN$5:$CN$76,Юноши!$L$5:$L$76),IF(AND(D32="м",F32&gt;=17),LOOKUP(G32,Юноши!$CO$5:$CO$76,Юноши!$L$5:$L$76)))))))))))))))))))</f>
        <v>0</v>
      </c>
      <c r="I32" s="418"/>
      <c r="J32" s="383">
        <f>IF(E32="",0,IF(I32&lt;=0,0,IF(AND(D32="ж",F32&lt;=10),LOOKUP(I32,Девушки!$O$5:$O$76,Девушки!$L$5:$L$76),IF(AND(D32="ж",F32=11),LOOKUP(I32,Девушки!$P$5:$P$76,Девушки!$L$5:$L$76),IF(AND(D32="ж",F32=12),LOOKUP(I32,Девушки!$Q$5:$Q$76,Девушки!$L$5:$L$76),IF(AND(D32="ж",F32=13),LOOKUP(I32,Девушки!$R$5:$R$76,Девушки!$L$5:$L$76),IF(AND(D32="ж",F32=14),LOOKUP(I32,Девушки!$S$5:$S$76,Девушки!$L$5:$L$76),IF(AND(D32="ж",F32=15),LOOKUP(I32,Девушки!$T$5:$T$76,Девушки!$L$5:$L$76),IF(AND(D32="ж",F32=16),LOOKUP(I32,Девушки!$U$5:$U$76,Девушки!$L$5:$L$76),IF(AND(D32="ж",F32&gt;=17),LOOKUP(I32,Девушки!$V$5:$V$76,Девушки!$L$5:$L$76),IF(AND(D32="м",F32&lt;=10),LOOKUP(I32,Юноши!$O$5:$O$76,Юноши!$L$5:$L$76),IF(AND(D32="м",F32=11),LOOKUP(I32,Юноши!$P$5:$P$76,Юноши!$L$5:$L$76),IF(AND(D32="м",F32=12),LOOKUP(I32,Юноши!$Q$5:$Q$76,Юноши!$L$5:$L$76),IF(AND(D32="м",F32=13),LOOKUP(I32,Юноши!$R$5:$R$76,Юноши!$L$5:$L$76),IF(AND(D32="м",F32=14),LOOKUP(I32,Юноши!$S$5:$S$76,Юноши!$L$5:$L$76),IF(AND(D32="м",F32=15),LOOKUP(I32,Юноши!$T$5:$T$76,Юноши!$L$5:$L$76),IF(AND(D32="м",F32=16),LOOKUP(I32,Юноши!$U$5:$U$76,Юноши!$L$5:$L$76),IF(AND(D32="м",F32&gt;=17),LOOKUP(I32,Юноши!$V$5:$V$76,Юноши!$L$5:$L$76)))))))))))))))))))</f>
        <v>0</v>
      </c>
      <c r="K32" s="424"/>
      <c r="L32" s="391">
        <f>IF(E32="",0,IF(K32&lt;=0,0,IF(AND(D32="ж",F32&lt;=16),LOOKUP(K32,Девушки!$CC$5:$CC$76,Девушки!$L$5:$L$76),IF(AND(D32="ж",F32=17),LOOKUP(K32,Девушки!$CD$5:$CD$76,Девушки!$L$5:$L$76),IF(AND(D32="м",F32&lt;=16),LOOKUP(K32,Юноши!$CC$5:$CC$76,Юноши!$L$5:$L$76),IF(AND(D32="м",F32=17),LOOKUP(K32,Юноши!$CD$5:$CD$76,Юноши!$L$5:$L$76)))))))</f>
        <v>0</v>
      </c>
      <c r="M32" s="387"/>
      <c r="N32" s="302">
        <f>IF(E32="",0,IF(M32&lt;=0,0,IF(AND(D32="ж",F32&lt;=10),LOOKUP(M32,Девушки!$Z$5:$Z$75,Девушки!$W$5:$W$75),IF(AND(D32="ж",F32=11),LOOKUP(M32,Девушки!$AA$5:$AA$75,Девушки!$W$5:$W$75),IF(AND(D32="ж",F32=12),LOOKUP(M32,Девушки!$AB$5:$AB$75,Девушки!$W$5:$W$75),IF(AND(D32="ж",F32=13),LOOKUP(M32,Девушки!$AC$5:$AC$75,Девушки!$W$5:$W$75),IF(AND(D32="ж",F32=14),LOOKUP(M32,Девушки!$AD$5:$AD$75,Девушки!$W$5:$W$75),IF(AND(D32="ж",F32=15),LOOKUP(M32,Девушки!$AE$5:$AE$75,Девушки!$W$5:$W$75),IF(AND(D32="ж",F32=16),LOOKUP(M32,Девушки!$AF$5:$AF$75,Девушки!$W$5:$W$75),IF(AND(D32="ж",F32&gt;=17),LOOKUP(M32,Девушки!$AG$5:$AG$75,Девушки!$W$5:$W$75),IF(AND(D32="м",F32&lt;=10),LOOKUP(M32,Юноши!$Z$5:$Z$75,Юноши!$W$5:$W$75),IF(AND(D32="м",F32=11),LOOKUP(M32,Юноши!$AA$5:$AA$75,Юноши!$W$5:$W$75),IF(AND(D32="м",F32=12),LOOKUP(M32,Юноши!$AB$5:$AB$75,Юноши!$W$5:$W$75),IF(AND(D32="м",F32=13),LOOKUP(M32,Юноши!$AC$5:$AC$75,Юноши!$W$5:$W$75),IF(AND(D32="м",F32=14),LOOKUP(M32,Юноши!$AD$5:$AD$75,Юноши!$W$5:$W$75),IF(AND(D32="м",F32=15),LOOKUP(M32,Юноши!$AE$5:$AE$75,Юноши!$W$5:$W$75),IF(AND(D32="м",F32=16),LOOKUP(M32,Юноши!$AF$5:$AF$75,Юноши!$W$5:$W$75),IF(AND(D32="м",F32&gt;=17),LOOKUP(M32,Юноши!$AG$5:$AG$75,Юноши!$W$5:$W$75)))))))))))))))))))</f>
        <v>0</v>
      </c>
      <c r="O32" s="389"/>
      <c r="P32" s="304">
        <f>IF(E32="",0,IF(O32&lt;=0,0,IF(AND(D32="ж",F32&lt;=10),LOOKUP(O32,Девушки!$AK$5:$AK$75,Девушки!$W$5:$W$75),IF(AND(D32="ж",F32=11),LOOKUP(O32,Девушки!$AL$5:$AL$75,Девушки!$W$5:$W$75),IF(AND(D32="ж",F32=12),LOOKUP(O32,Девушки!$AM$5:$AM$75,Девушки!$W$5:$W$75),IF(AND(D32="ж",F32=13),LOOKUP(O32,Девушки!$AN$5:$AN$75,Девушки!$W$5:$W$75),IF(AND(D32="ж",F32=14),LOOKUP(O32,Девушки!$AO$5:$AO$75,Девушки!$W$5:$W$75),IF(AND(D32="ж",F32=15),LOOKUP(O32,Девушки!$AP$5:$AP$75,Девушки!$W$5:$W$75),IF(AND(D32="ж",F32=16),LOOKUP(O32,Девушки!$AQ$5:$AQ$75,Девушки!$W$5:$W$75),IF(AND(D32="ж",F32&gt;=17),LOOKUP(O32,Девушки!$AR$5:$AR$75,Девушки!$W$5:$W$75),IF(AND(D32="м",F32&lt;=10),LOOKUP(O32,Юноши!$AK$5:$AK$75,Юноши!$W$5:$W$75),IF(AND(D32="м",F32=11),LOOKUP(O32,Юноши!$AL$5:$AL$75,Юноши!$W$5:$W$75),IF(AND(D32="м",F32=12),LOOKUP(O32,Юноши!$AM$5:$AM$75,Юноши!$W$5:$W$75),IF(AND(D32="м",F32=13),LOOKUP(O32,Юноши!$AN$5:$AN$75,Юноши!$W$5:$W$75),IF(AND(D32="м",F32=14),LOOKUP(O32,Юноши!$AO$5:$AO$75,Юноши!$W$5:$W$75),IF(AND(D32="м",F32=15),LOOKUP(O32,Юноши!$AP$5:$AP$75,Юноши!$W$5:$W$75),IF(AND(D32="м",F32=16),LOOKUP(O32,Юноши!$AQ$5:$AQ$75,Юноши!$W$5:$W$75),IF(AND(D32="м",F32&gt;=17),LOOKUP(O32,Юноши!$AR$5:$AR$75,Юноши!$W$5:$W$75)))))))))))))))))))</f>
        <v>0</v>
      </c>
      <c r="Q32" s="303"/>
      <c r="R32" s="450">
        <f>IF(E32="",0,IF(Q32&lt;=0,0,IF(AND(D32="ж",F32&lt;=10),LOOKUP(Q32,Девушки!$AV$5:$AV$75,Девушки!$W$5:$W$75),IF(AND(D32="ж",F32=11),LOOKUP(Q32,Девушки!$AW$5:$AW$75,Девушки!$W$5:$W$75),IF(AND(D32="ж",F32=12),LOOKUP(Q32,Девушки!$AX$5:$AX$75,Девушки!$W$5:$W$75),IF(AND(D32="ж",F32=13),LOOKUP(Q32,Девушки!$AY$5:$AY$75,Девушки!$W$5:$W$75),IF(AND(D32="ж",F32=14),LOOKUP(Q32,Девушки!$AZ$5:$AZ$75,Девушки!$W$5:$W$75),IF(AND(D32="ж",F32=15),LOOKUP(Q32,Девушки!$BA$5:$BA$75,Девушки!$W$5:$W$75),IF(AND(D32="ж",F32=16),LOOKUP(Q32,Девушки!$BB$5:$BB$75,Девушки!$W$5:$W$75),IF(AND(D32="ж",F32&gt;=17),LOOKUP(Q32,Девушки!$BC$5:$BC$75,Девушки!$W$5:$W$75),IF(AND(D32="м",F32&lt;=10),LOOKUP(Q32,Юноши!$AV$5:$AV$75,Юноши!$W$5:$W$75),IF(AND(D32="м",F32=11),LOOKUP(Q32,Юноши!$AW$5:$AW$75,Юноши!$W$5:$W$75),IF(AND(D32="м",F32=12),LOOKUP(Q32,Юноши!$AX$5:$AX$75,Юноши!$W$5:$W$75),IF(AND(D32="м",F32=13),LOOKUP(Q32,Юноши!$AY$5:$AY$75,Юноши!$W$5:$W$75),IF(AND(D32="м",F32=14),LOOKUP(Q32,Юноши!$AZ$5:$AZ$75,Юноши!$W$5:$W$75),IF(AND(D32="м",F32=15),LOOKUP(Q32,Юноши!$BA$5:$BA$75,Юноши!$W$5:$W$75),IF(AND(D32="м",F32=16),LOOKUP(Q32,Юноши!$BB$5:$BB$75,Юноши!$W$5:$W$75),IF(AND(D32="м",F32&gt;=17),LOOKUP(Q32,Юноши!$BC$5:$BC$75,Юноши!$W$5:$W$75)))))))))))))))))))</f>
        <v>0</v>
      </c>
      <c r="S32" s="338"/>
      <c r="T32" s="305">
        <f>IF(E32="",0,IF(S32="",0,IF(S32&lt;-4,0,IF(AND(D32="ж",F32&lt;=10),LOOKUP(S32,Девушки!$BG$5:$BG$75,Девушки!$W$5:$W$75),IF(AND(D32="ж",F32=11),LOOKUP(S32,Девушки!$BH$5:$BH$75,Девушки!$W$5:$W$75),IF(AND(D32="ж",F32=12),LOOKUP(S32,Девушки!$BI$5:$BI$75,Девушки!$W$5:$W$75),IF(AND(D32="ж",F32=13),LOOKUP(S32,Девушки!$BJ$5:$BJ$75,Девушки!$W$5:$W$75),IF(AND(D32="ж",F32=14),LOOKUP(S32,Девушки!$BK$5:$BK$75,Девушки!$W$5:$W$75),IF(AND(D32="ж",F32=15),LOOKUP(S32,Девушки!$BL$5:$BL$75,Девушки!$W$5:$W$75),IF(AND(D32="ж",F32=16),LOOKUP(S32,Девушки!$BM$5:$BM$75,Девушки!$W$5:$W$75),IF(AND(D32="ж",F32&gt;=17),LOOKUP(S32,Девушки!$BN$5:$BN$75,Девушки!$W$5:$W$75),IF(AND(D32="м",F32&lt;=10),LOOKUP(S32,Юноши!$BG$5:$BG$75,Юноши!$W$5:$W$75),IF(AND(D32="м",F32=11),LOOKUP(S32,Юноши!$BH$5:$BH$75,Юноши!$W$5:$W$75),IF(AND(D32="м",F32=12),LOOKUP(S32,Юноши!$BI$5:$BI$75,Юноши!$W$5:$W$75),IF(AND(D32="м",F32=13),LOOKUP(S32,Юноши!$BJ$5:$BJ$75,Юноши!$W$5:$W$75),IF(AND(D32="м",F32=14),LOOKUP(S32,Юноши!$BK$5:$BK$75,Юноши!$W$5:$W$75),IF(AND(D32="м",F32=15),LOOKUP(S32,Юноши!$BL$5:$BL$75,Юноши!$W$5:$W$75),IF(AND(D32="м",F32=16),LOOKUP(S32,Юноши!$BM$5:$BM$75,Юноши!$W$5:$W$75),IF(AND(D32="м",F32&gt;=17),LOOKUP(S32,Юноши!$BN$5:$BN$75,Юноши!$W$5:$W$75))))))))))))))))))))</f>
        <v>0</v>
      </c>
      <c r="U32" s="341"/>
      <c r="V32" s="450">
        <f>IF(E32="",0,IF(U32&lt;=0,0,IF(AND(D32="ж",F32&lt;=10),LOOKUP(U32,Девушки!$BT$5:$BT$76,Девушки!$BO$5:$BO$76),IF(AND(D32="ж",F32=11),LOOKUP(U32,Девушки!$BT$5:$BT$76,Девушки!$BO$5:$BO$76),IF(AND(D32="ж",F32=12),LOOKUP(U32,Девушки!$BT$5:$BT$76,Девушки!$BO$5:$BO$76),IF(AND(D32="ж",F32=13),LOOKUP(U32,Девушки!$BT$5:$BT$76,Девушки!$BO$5:$BO$76),IF(AND(D32="ж",F32=14),LOOKUP(U32,Девушки!$BT$5:$BT$76,Девушки!$BO$5:$BO$76),IF(AND(D32="ж",F32=15),LOOKUP(U32,Девушки!$BT$5:$BT$76,Девушки!$BO$5:$BO$76),IF(AND(D32="ж",F32=16),LOOKUP(U32,Девушки!$BT$5:$BT$76,Девушки!$BO$5:$BO$76),IF(AND(D32="ж",F32&gt;=17),LOOKUP(U32,Девушки!$BT$5:$BT$76,Девушки!$BO$5:$BO$76),IF(AND(D32="м",F32&lt;=10),LOOKUP(U32,Юноши!$BT$5:$BT$76,Юноши!$BO$5:$BO$76),IF(AND(D32="м",F32=11),LOOKUP(U32,Юноши!$BT$5:$BT$76,Юноши!$BO$5:$BO$76),IF(AND(D32="м",F32=12),LOOKUP(U32,Юноши!$BT$5:$BT$76,Юноши!$BO$5:$BO$76),IF(AND(D32="м",F32=13),LOOKUP(U32,Юноши!$BT$5:$BT$76,Юноши!$BO$5:$BO$76),IF(AND(D32="м",F32=14),LOOKUP(U32,Юноши!$BT$5:$BT$76,Юноши!$BO$5:$BO$76),IF(AND(D32="м",F32=15),LOOKUP(U32,Юноши!$BT$5:$BT$76,Юноши!$BO$5:$BO$76),IF(AND(D32="м",F32=16),LOOKUP(U32,Юноши!$BT$5:$BT$76,Юноши!$BO$5:$BO$76),IF(AND(D32="м",F32&gt;=17),LOOKUP(U32,Юноши!$BT$5:$BT$76,Юноши!$BO$5:$BO$76)))))))))))))))))))</f>
        <v>0</v>
      </c>
      <c r="W32" s="346"/>
      <c r="X32" s="307">
        <f>IF(E32="",0,IF(W32="",0,IF(AND(D32="ж",F32&lt;=10),LOOKUP(W32,Девушки!$D$5:$D$76,Девушки!$A$5:$A$76),IF(AND(D32="ж",F32=11),LOOKUP(W32,Девушки!$E$5:$E$76,Девушки!$A$5:$A$76),IF(AND(D32="ж",F32=12),LOOKUP(W32,Девушки!$F$5:$F$76,Девушки!$A$5:$A$76),IF(AND(D32="ж",F32=13),LOOKUP(W32,Девушки!$G$5:$G$76,Девушки!$A$5:$A$76),IF(AND(D32="ж",F32=14),LOOKUP(W32,Девушки!$H$5:$H$76,Девушки!$A$5:$A$76),IF(AND(D32="ж",F32=15),LOOKUP(W32,Девушки!$I$5:$I$76,Девушки!$A$5:$A$76),IF(AND(D32="ж",F32=16),LOOKUP(W32,Девушки!$J$5:$J$76,Девушки!$A$5:$A$76),IF(AND(D32="ж",F32&gt;=17),LOOKUP(W32,Девушки!$K$5:$K$76,Девушки!$A$5:$A$76),IF(AND(D32="м",F32&lt;=10),LOOKUP(W32,Юноши!$D$5:$D$76,Юноши!$A$5:$A$76),IF(AND(D32="м",F32=11),LOOKUP(W32,Юноши!$E$5:$E$76,Юноши!$A$5:$A$76),IF(AND(D32="м",F32=12),LOOKUP(W32,Юноши!$F$5:$F$76,Юноши!$A$5:$A$76),IF(AND(D32="м",F32=13),LOOKUP(W32,Юноши!$G$5:$G$76,Юноши!$A$5:$A$76),IF(AND(D32="м",F32=14),LOOKUP(W32,Юноши!$H$5:$H$76,Юноши!$A$5:$A$76),IF(AND(D32="м",F32=15),LOOKUP(W32,Юноши!$I$5:$I$76,Юноши!$A$5:$A$76),IF(AND(D32="м",F32=16),LOOKUP(W32,Юноши!$J$5:$J$76,Юноши!$A$5:$A$76),IF(AND(D32="м",F32&gt;=17),LOOKUP(W32,Юноши!$K$5:$K$76,Юноши!$A$5:$A$76)))))))))))))))))))</f>
        <v>0</v>
      </c>
      <c r="Y32" s="451">
        <f t="shared" si="1"/>
        <v>0</v>
      </c>
    </row>
    <row r="33" spans="1:25" ht="24.95" customHeight="1">
      <c r="A33" s="456"/>
      <c r="B33" s="462"/>
      <c r="C33" s="459"/>
      <c r="D33" s="458"/>
      <c r="E33" s="463"/>
      <c r="F33" s="309" t="str">
        <f t="shared" si="0"/>
        <v>/</v>
      </c>
      <c r="G33" s="422"/>
      <c r="H33" s="420">
        <f>IF(E33="",0,IF(G33&lt;=0,0,IF(AND(D33="ж",F33&lt;=10),LOOKUP(G33,Девушки!$CH$5:$CH$76,Девушки!$L$5:$L$76),IF(AND(D33="ж",F33=11),LOOKUP(G33,Девушки!$CI$5:$CI$76,Девушки!$L$5:$L$76),IF(AND(D33="ж",F33=12),LOOKUP(G33,Девушки!$CJ$5:$CJ$76,Девушки!$L$5:$L$76),IF(AND(D33="ж",F33=13),LOOKUP(G33,Девушки!$CK$5:$CK$76,Девушки!$L$5:$L$76),IF(AND(D33="ж",F33=14),LOOKUP(G33,Девушки!$CL$5:$CL$76,Девушки!$L$5:$L$76),IF(AND(D33="ж",F33=15),LOOKUP(G33,Девушки!$CM$5:$CM$76,Девушки!$L$5:$L$76),IF(AND(D33="ж",F33=16),LOOKUP(G33,Девушки!$CN$5:$CN$76,Девушки!$L$5:$L$76),IF(AND(D33="ж",F33&gt;=17),LOOKUP(G33,Девушки!$CO$5:$CO$76,Девушки!$L$5:$L$76),IF(AND(D33="м",F33&lt;=10),LOOKUP(G33,Юноши!$CH$5:$CH$76,Юноши!$L$5:$L$76),IF(AND(D33="м",F33=11),LOOKUP(G33,Юноши!$CI$5:$CI$76,Юноши!$L$5:$L$76),IF(AND(D33="м",F33=12),LOOKUP(G33,Юноши!$CJ$5:$CJ$76,Юноши!$L$5:$L$76),IF(AND(D33="м",F33=13),LOOKUP(G33,Юноши!$CK$5:$CK$76,Юноши!$L$5:$L$76),IF(AND(D33="м",F33=14),LOOKUP(G33,Юноши!$CL$5:$CL$76,Юноши!$L$5:$L$76),IF(AND(D33="м",F33=15),LOOKUP(G33,Юноши!$CM$5:$CM$76,Юноши!$L$5:$L$76),IF(AND(D33="м",F33=16),LOOKUP(G33,Юноши!$CN$5:$CN$76,Юноши!$L$5:$L$76),IF(AND(D33="м",F33&gt;=17),LOOKUP(G33,Юноши!$CO$5:$CO$76,Юноши!$L$5:$L$76)))))))))))))))))))</f>
        <v>0</v>
      </c>
      <c r="I33" s="418"/>
      <c r="J33" s="383">
        <f>IF(E33="",0,IF(I33&lt;=0,0,IF(AND(D33="ж",F33&lt;=10),LOOKUP(I33,Девушки!$O$5:$O$76,Девушки!$L$5:$L$76),IF(AND(D33="ж",F33=11),LOOKUP(I33,Девушки!$P$5:$P$76,Девушки!$L$5:$L$76),IF(AND(D33="ж",F33=12),LOOKUP(I33,Девушки!$Q$5:$Q$76,Девушки!$L$5:$L$76),IF(AND(D33="ж",F33=13),LOOKUP(I33,Девушки!$R$5:$R$76,Девушки!$L$5:$L$76),IF(AND(D33="ж",F33=14),LOOKUP(I33,Девушки!$S$5:$S$76,Девушки!$L$5:$L$76),IF(AND(D33="ж",F33=15),LOOKUP(I33,Девушки!$T$5:$T$76,Девушки!$L$5:$L$76),IF(AND(D33="ж",F33=16),LOOKUP(I33,Девушки!$U$5:$U$76,Девушки!$L$5:$L$76),IF(AND(D33="ж",F33&gt;=17),LOOKUP(I33,Девушки!$V$5:$V$76,Девушки!$L$5:$L$76),IF(AND(D33="м",F33&lt;=10),LOOKUP(I33,Юноши!$O$5:$O$76,Юноши!$L$5:$L$76),IF(AND(D33="м",F33=11),LOOKUP(I33,Юноши!$P$5:$P$76,Юноши!$L$5:$L$76),IF(AND(D33="м",F33=12),LOOKUP(I33,Юноши!$Q$5:$Q$76,Юноши!$L$5:$L$76),IF(AND(D33="м",F33=13),LOOKUP(I33,Юноши!$R$5:$R$76,Юноши!$L$5:$L$76),IF(AND(D33="м",F33=14),LOOKUP(I33,Юноши!$S$5:$S$76,Юноши!$L$5:$L$76),IF(AND(D33="м",F33=15),LOOKUP(I33,Юноши!$T$5:$T$76,Юноши!$L$5:$L$76),IF(AND(D33="м",F33=16),LOOKUP(I33,Юноши!$U$5:$U$76,Юноши!$L$5:$L$76),IF(AND(D33="м",F33&gt;=17),LOOKUP(I33,Юноши!$V$5:$V$76,Юноши!$L$5:$L$76)))))))))))))))))))</f>
        <v>0</v>
      </c>
      <c r="K33" s="424"/>
      <c r="L33" s="391">
        <f>IF(E33="",0,IF(K33&lt;=0,0,IF(AND(D33="ж",F33&lt;=16),LOOKUP(K33,Девушки!$CC$5:$CC$76,Девушки!$L$5:$L$76),IF(AND(D33="ж",F33=17),LOOKUP(K33,Девушки!$CD$5:$CD$76,Девушки!$L$5:$L$76),IF(AND(D33="м",F33&lt;=16),LOOKUP(K33,Юноши!$CC$5:$CC$76,Юноши!$L$5:$L$76),IF(AND(D33="м",F33=17),LOOKUP(K33,Юноши!$CD$5:$CD$76,Юноши!$L$5:$L$76)))))))</f>
        <v>0</v>
      </c>
      <c r="M33" s="387"/>
      <c r="N33" s="302">
        <f>IF(E33="",0,IF(M33&lt;=0,0,IF(AND(D33="ж",F33&lt;=10),LOOKUP(M33,Девушки!$Z$5:$Z$75,Девушки!$W$5:$W$75),IF(AND(D33="ж",F33=11),LOOKUP(M33,Девушки!$AA$5:$AA$75,Девушки!$W$5:$W$75),IF(AND(D33="ж",F33=12),LOOKUP(M33,Девушки!$AB$5:$AB$75,Девушки!$W$5:$W$75),IF(AND(D33="ж",F33=13),LOOKUP(M33,Девушки!$AC$5:$AC$75,Девушки!$W$5:$W$75),IF(AND(D33="ж",F33=14),LOOKUP(M33,Девушки!$AD$5:$AD$75,Девушки!$W$5:$W$75),IF(AND(D33="ж",F33=15),LOOKUP(M33,Девушки!$AE$5:$AE$75,Девушки!$W$5:$W$75),IF(AND(D33="ж",F33=16),LOOKUP(M33,Девушки!$AF$5:$AF$75,Девушки!$W$5:$W$75),IF(AND(D33="ж",F33&gt;=17),LOOKUP(M33,Девушки!$AG$5:$AG$75,Девушки!$W$5:$W$75),IF(AND(D33="м",F33&lt;=10),LOOKUP(M33,Юноши!$Z$5:$Z$75,Юноши!$W$5:$W$75),IF(AND(D33="м",F33=11),LOOKUP(M33,Юноши!$AA$5:$AA$75,Юноши!$W$5:$W$75),IF(AND(D33="м",F33=12),LOOKUP(M33,Юноши!$AB$5:$AB$75,Юноши!$W$5:$W$75),IF(AND(D33="м",F33=13),LOOKUP(M33,Юноши!$AC$5:$AC$75,Юноши!$W$5:$W$75),IF(AND(D33="м",F33=14),LOOKUP(M33,Юноши!$AD$5:$AD$75,Юноши!$W$5:$W$75),IF(AND(D33="м",F33=15),LOOKUP(M33,Юноши!$AE$5:$AE$75,Юноши!$W$5:$W$75),IF(AND(D33="м",F33=16),LOOKUP(M33,Юноши!$AF$5:$AF$75,Юноши!$W$5:$W$75),IF(AND(D33="м",F33&gt;=17),LOOKUP(M33,Юноши!$AG$5:$AG$75,Юноши!$W$5:$W$75)))))))))))))))))))</f>
        <v>0</v>
      </c>
      <c r="O33" s="389"/>
      <c r="P33" s="304">
        <f>IF(E33="",0,IF(O33&lt;=0,0,IF(AND(D33="ж",F33&lt;=10),LOOKUP(O33,Девушки!$AK$5:$AK$75,Девушки!$W$5:$W$75),IF(AND(D33="ж",F33=11),LOOKUP(O33,Девушки!$AL$5:$AL$75,Девушки!$W$5:$W$75),IF(AND(D33="ж",F33=12),LOOKUP(O33,Девушки!$AM$5:$AM$75,Девушки!$W$5:$W$75),IF(AND(D33="ж",F33=13),LOOKUP(O33,Девушки!$AN$5:$AN$75,Девушки!$W$5:$W$75),IF(AND(D33="ж",F33=14),LOOKUP(O33,Девушки!$AO$5:$AO$75,Девушки!$W$5:$W$75),IF(AND(D33="ж",F33=15),LOOKUP(O33,Девушки!$AP$5:$AP$75,Девушки!$W$5:$W$75),IF(AND(D33="ж",F33=16),LOOKUP(O33,Девушки!$AQ$5:$AQ$75,Девушки!$W$5:$W$75),IF(AND(D33="ж",F33&gt;=17),LOOKUP(O33,Девушки!$AR$5:$AR$75,Девушки!$W$5:$W$75),IF(AND(D33="м",F33&lt;=10),LOOKUP(O33,Юноши!$AK$5:$AK$75,Юноши!$W$5:$W$75),IF(AND(D33="м",F33=11),LOOKUP(O33,Юноши!$AL$5:$AL$75,Юноши!$W$5:$W$75),IF(AND(D33="м",F33=12),LOOKUP(O33,Юноши!$AM$5:$AM$75,Юноши!$W$5:$W$75),IF(AND(D33="м",F33=13),LOOKUP(O33,Юноши!$AN$5:$AN$75,Юноши!$W$5:$W$75),IF(AND(D33="м",F33=14),LOOKUP(O33,Юноши!$AO$5:$AO$75,Юноши!$W$5:$W$75),IF(AND(D33="м",F33=15),LOOKUP(O33,Юноши!$AP$5:$AP$75,Юноши!$W$5:$W$75),IF(AND(D33="м",F33=16),LOOKUP(O33,Юноши!$AQ$5:$AQ$75,Юноши!$W$5:$W$75),IF(AND(D33="м",F33&gt;=17),LOOKUP(O33,Юноши!$AR$5:$AR$75,Юноши!$W$5:$W$75)))))))))))))))))))</f>
        <v>0</v>
      </c>
      <c r="Q33" s="303"/>
      <c r="R33" s="450">
        <f>IF(E33="",0,IF(Q33&lt;=0,0,IF(AND(D33="ж",F33&lt;=10),LOOKUP(Q33,Девушки!$AV$5:$AV$75,Девушки!$W$5:$W$75),IF(AND(D33="ж",F33=11),LOOKUP(Q33,Девушки!$AW$5:$AW$75,Девушки!$W$5:$W$75),IF(AND(D33="ж",F33=12),LOOKUP(Q33,Девушки!$AX$5:$AX$75,Девушки!$W$5:$W$75),IF(AND(D33="ж",F33=13),LOOKUP(Q33,Девушки!$AY$5:$AY$75,Девушки!$W$5:$W$75),IF(AND(D33="ж",F33=14),LOOKUP(Q33,Девушки!$AZ$5:$AZ$75,Девушки!$W$5:$W$75),IF(AND(D33="ж",F33=15),LOOKUP(Q33,Девушки!$BA$5:$BA$75,Девушки!$W$5:$W$75),IF(AND(D33="ж",F33=16),LOOKUP(Q33,Девушки!$BB$5:$BB$75,Девушки!$W$5:$W$75),IF(AND(D33="ж",F33&gt;=17),LOOKUP(Q33,Девушки!$BC$5:$BC$75,Девушки!$W$5:$W$75),IF(AND(D33="м",F33&lt;=10),LOOKUP(Q33,Юноши!$AV$5:$AV$75,Юноши!$W$5:$W$75),IF(AND(D33="м",F33=11),LOOKUP(Q33,Юноши!$AW$5:$AW$75,Юноши!$W$5:$W$75),IF(AND(D33="м",F33=12),LOOKUP(Q33,Юноши!$AX$5:$AX$75,Юноши!$W$5:$W$75),IF(AND(D33="м",F33=13),LOOKUP(Q33,Юноши!$AY$5:$AY$75,Юноши!$W$5:$W$75),IF(AND(D33="м",F33=14),LOOKUP(Q33,Юноши!$AZ$5:$AZ$75,Юноши!$W$5:$W$75),IF(AND(D33="м",F33=15),LOOKUP(Q33,Юноши!$BA$5:$BA$75,Юноши!$W$5:$W$75),IF(AND(D33="м",F33=16),LOOKUP(Q33,Юноши!$BB$5:$BB$75,Юноши!$W$5:$W$75),IF(AND(D33="м",F33&gt;=17),LOOKUP(Q33,Юноши!$BC$5:$BC$75,Юноши!$W$5:$W$75)))))))))))))))))))</f>
        <v>0</v>
      </c>
      <c r="S33" s="338"/>
      <c r="T33" s="305">
        <f>IF(E33="",0,IF(S33="",0,IF(S33&lt;-4,0,IF(AND(D33="ж",F33&lt;=10),LOOKUP(S33,Девушки!$BG$5:$BG$75,Девушки!$W$5:$W$75),IF(AND(D33="ж",F33=11),LOOKUP(S33,Девушки!$BH$5:$BH$75,Девушки!$W$5:$W$75),IF(AND(D33="ж",F33=12),LOOKUP(S33,Девушки!$BI$5:$BI$75,Девушки!$W$5:$W$75),IF(AND(D33="ж",F33=13),LOOKUP(S33,Девушки!$BJ$5:$BJ$75,Девушки!$W$5:$W$75),IF(AND(D33="ж",F33=14),LOOKUP(S33,Девушки!$BK$5:$BK$75,Девушки!$W$5:$W$75),IF(AND(D33="ж",F33=15),LOOKUP(S33,Девушки!$BL$5:$BL$75,Девушки!$W$5:$W$75),IF(AND(D33="ж",F33=16),LOOKUP(S33,Девушки!$BM$5:$BM$75,Девушки!$W$5:$W$75),IF(AND(D33="ж",F33&gt;=17),LOOKUP(S33,Девушки!$BN$5:$BN$75,Девушки!$W$5:$W$75),IF(AND(D33="м",F33&lt;=10),LOOKUP(S33,Юноши!$BG$5:$BG$75,Юноши!$W$5:$W$75),IF(AND(D33="м",F33=11),LOOKUP(S33,Юноши!$BH$5:$BH$75,Юноши!$W$5:$W$75),IF(AND(D33="м",F33=12),LOOKUP(S33,Юноши!$BI$5:$BI$75,Юноши!$W$5:$W$75),IF(AND(D33="м",F33=13),LOOKUP(S33,Юноши!$BJ$5:$BJ$75,Юноши!$W$5:$W$75),IF(AND(D33="м",F33=14),LOOKUP(S33,Юноши!$BK$5:$BK$75,Юноши!$W$5:$W$75),IF(AND(D33="м",F33=15),LOOKUP(S33,Юноши!$BL$5:$BL$75,Юноши!$W$5:$W$75),IF(AND(D33="м",F33=16),LOOKUP(S33,Юноши!$BM$5:$BM$75,Юноши!$W$5:$W$75),IF(AND(D33="м",F33&gt;=17),LOOKUP(S33,Юноши!$BN$5:$BN$75,Юноши!$W$5:$W$75))))))))))))))))))))</f>
        <v>0</v>
      </c>
      <c r="U33" s="341"/>
      <c r="V33" s="450">
        <f>IF(E33="",0,IF(U33&lt;=0,0,IF(AND(D33="ж",F33&lt;=10),LOOKUP(U33,Девушки!$BT$5:$BT$76,Девушки!$BO$5:$BO$76),IF(AND(D33="ж",F33=11),LOOKUP(U33,Девушки!$BT$5:$BT$76,Девушки!$BO$5:$BO$76),IF(AND(D33="ж",F33=12),LOOKUP(U33,Девушки!$BT$5:$BT$76,Девушки!$BO$5:$BO$76),IF(AND(D33="ж",F33=13),LOOKUP(U33,Девушки!$BT$5:$BT$76,Девушки!$BO$5:$BO$76),IF(AND(D33="ж",F33=14),LOOKUP(U33,Девушки!$BT$5:$BT$76,Девушки!$BO$5:$BO$76),IF(AND(D33="ж",F33=15),LOOKUP(U33,Девушки!$BT$5:$BT$76,Девушки!$BO$5:$BO$76),IF(AND(D33="ж",F33=16),LOOKUP(U33,Девушки!$BT$5:$BT$76,Девушки!$BO$5:$BO$76),IF(AND(D33="ж",F33&gt;=17),LOOKUP(U33,Девушки!$BT$5:$BT$76,Девушки!$BO$5:$BO$76),IF(AND(D33="м",F33&lt;=10),LOOKUP(U33,Юноши!$BT$5:$BT$76,Юноши!$BO$5:$BO$76),IF(AND(D33="м",F33=11),LOOKUP(U33,Юноши!$BT$5:$BT$76,Юноши!$BO$5:$BO$76),IF(AND(D33="м",F33=12),LOOKUP(U33,Юноши!$BT$5:$BT$76,Юноши!$BO$5:$BO$76),IF(AND(D33="м",F33=13),LOOKUP(U33,Юноши!$BT$5:$BT$76,Юноши!$BO$5:$BO$76),IF(AND(D33="м",F33=14),LOOKUP(U33,Юноши!$BT$5:$BT$76,Юноши!$BO$5:$BO$76),IF(AND(D33="м",F33=15),LOOKUP(U33,Юноши!$BT$5:$BT$76,Юноши!$BO$5:$BO$76),IF(AND(D33="м",F33=16),LOOKUP(U33,Юноши!$BT$5:$BT$76,Юноши!$BO$5:$BO$76),IF(AND(D33="м",F33&gt;=17),LOOKUP(U33,Юноши!$BT$5:$BT$76,Юноши!$BO$5:$BO$76)))))))))))))))))))</f>
        <v>0</v>
      </c>
      <c r="W33" s="346"/>
      <c r="X33" s="307">
        <f>IF(E33="",0,IF(W33="",0,IF(AND(D33="ж",F33&lt;=10),LOOKUP(W33,Девушки!$D$5:$D$76,Девушки!$A$5:$A$76),IF(AND(D33="ж",F33=11),LOOKUP(W33,Девушки!$E$5:$E$76,Девушки!$A$5:$A$76),IF(AND(D33="ж",F33=12),LOOKUP(W33,Девушки!$F$5:$F$76,Девушки!$A$5:$A$76),IF(AND(D33="ж",F33=13),LOOKUP(W33,Девушки!$G$5:$G$76,Девушки!$A$5:$A$76),IF(AND(D33="ж",F33=14),LOOKUP(W33,Девушки!$H$5:$H$76,Девушки!$A$5:$A$76),IF(AND(D33="ж",F33=15),LOOKUP(W33,Девушки!$I$5:$I$76,Девушки!$A$5:$A$76),IF(AND(D33="ж",F33=16),LOOKUP(W33,Девушки!$J$5:$J$76,Девушки!$A$5:$A$76),IF(AND(D33="ж",F33&gt;=17),LOOKUP(W33,Девушки!$K$5:$K$76,Девушки!$A$5:$A$76),IF(AND(D33="м",F33&lt;=10),LOOKUP(W33,Юноши!$D$5:$D$76,Юноши!$A$5:$A$76),IF(AND(D33="м",F33=11),LOOKUP(W33,Юноши!$E$5:$E$76,Юноши!$A$5:$A$76),IF(AND(D33="м",F33=12),LOOKUP(W33,Юноши!$F$5:$F$76,Юноши!$A$5:$A$76),IF(AND(D33="м",F33=13),LOOKUP(W33,Юноши!$G$5:$G$76,Юноши!$A$5:$A$76),IF(AND(D33="м",F33=14),LOOKUP(W33,Юноши!$H$5:$H$76,Юноши!$A$5:$A$76),IF(AND(D33="м",F33=15),LOOKUP(W33,Юноши!$I$5:$I$76,Юноши!$A$5:$A$76),IF(AND(D33="м",F33=16),LOOKUP(W33,Юноши!$J$5:$J$76,Юноши!$A$5:$A$76),IF(AND(D33="м",F33&gt;=17),LOOKUP(W33,Юноши!$K$5:$K$76,Юноши!$A$5:$A$76)))))))))))))))))))</f>
        <v>0</v>
      </c>
      <c r="Y33" s="451">
        <f t="shared" si="1"/>
        <v>0</v>
      </c>
    </row>
    <row r="34" spans="1:25" ht="24.95" customHeight="1">
      <c r="A34" s="456"/>
      <c r="B34" s="462"/>
      <c r="C34" s="459"/>
      <c r="D34" s="458"/>
      <c r="E34" s="463"/>
      <c r="F34" s="309" t="str">
        <f t="shared" si="0"/>
        <v>/</v>
      </c>
      <c r="G34" s="422"/>
      <c r="H34" s="420">
        <f>IF(E34="",0,IF(G34&lt;=0,0,IF(AND(D34="ж",F34&lt;=10),LOOKUP(G34,Девушки!$CH$5:$CH$76,Девушки!$L$5:$L$76),IF(AND(D34="ж",F34=11),LOOKUP(G34,Девушки!$CI$5:$CI$76,Девушки!$L$5:$L$76),IF(AND(D34="ж",F34=12),LOOKUP(G34,Девушки!$CJ$5:$CJ$76,Девушки!$L$5:$L$76),IF(AND(D34="ж",F34=13),LOOKUP(G34,Девушки!$CK$5:$CK$76,Девушки!$L$5:$L$76),IF(AND(D34="ж",F34=14),LOOKUP(G34,Девушки!$CL$5:$CL$76,Девушки!$L$5:$L$76),IF(AND(D34="ж",F34=15),LOOKUP(G34,Девушки!$CM$5:$CM$76,Девушки!$L$5:$L$76),IF(AND(D34="ж",F34=16),LOOKUP(G34,Девушки!$CN$5:$CN$76,Девушки!$L$5:$L$76),IF(AND(D34="ж",F34&gt;=17),LOOKUP(G34,Девушки!$CO$5:$CO$76,Девушки!$L$5:$L$76),IF(AND(D34="м",F34&lt;=10),LOOKUP(G34,Юноши!$CH$5:$CH$76,Юноши!$L$5:$L$76),IF(AND(D34="м",F34=11),LOOKUP(G34,Юноши!$CI$5:$CI$76,Юноши!$L$5:$L$76),IF(AND(D34="м",F34=12),LOOKUP(G34,Юноши!$CJ$5:$CJ$76,Юноши!$L$5:$L$76),IF(AND(D34="м",F34=13),LOOKUP(G34,Юноши!$CK$5:$CK$76,Юноши!$L$5:$L$76),IF(AND(D34="м",F34=14),LOOKUP(G34,Юноши!$CL$5:$CL$76,Юноши!$L$5:$L$76),IF(AND(D34="м",F34=15),LOOKUP(G34,Юноши!$CM$5:$CM$76,Юноши!$L$5:$L$76),IF(AND(D34="м",F34=16),LOOKUP(G34,Юноши!$CN$5:$CN$76,Юноши!$L$5:$L$76),IF(AND(D34="м",F34&gt;=17),LOOKUP(G34,Юноши!$CO$5:$CO$76,Юноши!$L$5:$L$76)))))))))))))))))))</f>
        <v>0</v>
      </c>
      <c r="I34" s="418"/>
      <c r="J34" s="383">
        <f>IF(E34="",0,IF(I34&lt;=0,0,IF(AND(D34="ж",F34&lt;=10),LOOKUP(I34,Девушки!$O$5:$O$76,Девушки!$L$5:$L$76),IF(AND(D34="ж",F34=11),LOOKUP(I34,Девушки!$P$5:$P$76,Девушки!$L$5:$L$76),IF(AND(D34="ж",F34=12),LOOKUP(I34,Девушки!$Q$5:$Q$76,Девушки!$L$5:$L$76),IF(AND(D34="ж",F34=13),LOOKUP(I34,Девушки!$R$5:$R$76,Девушки!$L$5:$L$76),IF(AND(D34="ж",F34=14),LOOKUP(I34,Девушки!$S$5:$S$76,Девушки!$L$5:$L$76),IF(AND(D34="ж",F34=15),LOOKUP(I34,Девушки!$T$5:$T$76,Девушки!$L$5:$L$76),IF(AND(D34="ж",F34=16),LOOKUP(I34,Девушки!$U$5:$U$76,Девушки!$L$5:$L$76),IF(AND(D34="ж",F34&gt;=17),LOOKUP(I34,Девушки!$V$5:$V$76,Девушки!$L$5:$L$76),IF(AND(D34="м",F34&lt;=10),LOOKUP(I34,Юноши!$O$5:$O$76,Юноши!$L$5:$L$76),IF(AND(D34="м",F34=11),LOOKUP(I34,Юноши!$P$5:$P$76,Юноши!$L$5:$L$76),IF(AND(D34="м",F34=12),LOOKUP(I34,Юноши!$Q$5:$Q$76,Юноши!$L$5:$L$76),IF(AND(D34="м",F34=13),LOOKUP(I34,Юноши!$R$5:$R$76,Юноши!$L$5:$L$76),IF(AND(D34="м",F34=14),LOOKUP(I34,Юноши!$S$5:$S$76,Юноши!$L$5:$L$76),IF(AND(D34="м",F34=15),LOOKUP(I34,Юноши!$T$5:$T$76,Юноши!$L$5:$L$76),IF(AND(D34="м",F34=16),LOOKUP(I34,Юноши!$U$5:$U$76,Юноши!$L$5:$L$76),IF(AND(D34="м",F34&gt;=17),LOOKUP(I34,Юноши!$V$5:$V$76,Юноши!$L$5:$L$76)))))))))))))))))))</f>
        <v>0</v>
      </c>
      <c r="K34" s="424"/>
      <c r="L34" s="391">
        <f>IF(E34="",0,IF(K34&lt;=0,0,IF(AND(D34="ж",F34&lt;=16),LOOKUP(K34,Девушки!$CC$5:$CC$76,Девушки!$L$5:$L$76),IF(AND(D34="ж",F34=17),LOOKUP(K34,Девушки!$CD$5:$CD$76,Девушки!$L$5:$L$76),IF(AND(D34="м",F34&lt;=16),LOOKUP(K34,Юноши!$CC$5:$CC$76,Юноши!$L$5:$L$76),IF(AND(D34="м",F34=17),LOOKUP(K34,Юноши!$CD$5:$CD$76,Юноши!$L$5:$L$76)))))))</f>
        <v>0</v>
      </c>
      <c r="M34" s="387"/>
      <c r="N34" s="302">
        <f>IF(E34="",0,IF(M34&lt;=0,0,IF(AND(D34="ж",F34&lt;=10),LOOKUP(M34,Девушки!$Z$5:$Z$75,Девушки!$W$5:$W$75),IF(AND(D34="ж",F34=11),LOOKUP(M34,Девушки!$AA$5:$AA$75,Девушки!$W$5:$W$75),IF(AND(D34="ж",F34=12),LOOKUP(M34,Девушки!$AB$5:$AB$75,Девушки!$W$5:$W$75),IF(AND(D34="ж",F34=13),LOOKUP(M34,Девушки!$AC$5:$AC$75,Девушки!$W$5:$W$75),IF(AND(D34="ж",F34=14),LOOKUP(M34,Девушки!$AD$5:$AD$75,Девушки!$W$5:$W$75),IF(AND(D34="ж",F34=15),LOOKUP(M34,Девушки!$AE$5:$AE$75,Девушки!$W$5:$W$75),IF(AND(D34="ж",F34=16),LOOKUP(M34,Девушки!$AF$5:$AF$75,Девушки!$W$5:$W$75),IF(AND(D34="ж",F34&gt;=17),LOOKUP(M34,Девушки!$AG$5:$AG$75,Девушки!$W$5:$W$75),IF(AND(D34="м",F34&lt;=10),LOOKUP(M34,Юноши!$Z$5:$Z$75,Юноши!$W$5:$W$75),IF(AND(D34="м",F34=11),LOOKUP(M34,Юноши!$AA$5:$AA$75,Юноши!$W$5:$W$75),IF(AND(D34="м",F34=12),LOOKUP(M34,Юноши!$AB$5:$AB$75,Юноши!$W$5:$W$75),IF(AND(D34="м",F34=13),LOOKUP(M34,Юноши!$AC$5:$AC$75,Юноши!$W$5:$W$75),IF(AND(D34="м",F34=14),LOOKUP(M34,Юноши!$AD$5:$AD$75,Юноши!$W$5:$W$75),IF(AND(D34="м",F34=15),LOOKUP(M34,Юноши!$AE$5:$AE$75,Юноши!$W$5:$W$75),IF(AND(D34="м",F34=16),LOOKUP(M34,Юноши!$AF$5:$AF$75,Юноши!$W$5:$W$75),IF(AND(D34="м",F34&gt;=17),LOOKUP(M34,Юноши!$AG$5:$AG$75,Юноши!$W$5:$W$75)))))))))))))))))))</f>
        <v>0</v>
      </c>
      <c r="O34" s="389"/>
      <c r="P34" s="304">
        <f>IF(E34="",0,IF(O34&lt;=0,0,IF(AND(D34="ж",F34&lt;=10),LOOKUP(O34,Девушки!$AK$5:$AK$75,Девушки!$W$5:$W$75),IF(AND(D34="ж",F34=11),LOOKUP(O34,Девушки!$AL$5:$AL$75,Девушки!$W$5:$W$75),IF(AND(D34="ж",F34=12),LOOKUP(O34,Девушки!$AM$5:$AM$75,Девушки!$W$5:$W$75),IF(AND(D34="ж",F34=13),LOOKUP(O34,Девушки!$AN$5:$AN$75,Девушки!$W$5:$W$75),IF(AND(D34="ж",F34=14),LOOKUP(O34,Девушки!$AO$5:$AO$75,Девушки!$W$5:$W$75),IF(AND(D34="ж",F34=15),LOOKUP(O34,Девушки!$AP$5:$AP$75,Девушки!$W$5:$W$75),IF(AND(D34="ж",F34=16),LOOKUP(O34,Девушки!$AQ$5:$AQ$75,Девушки!$W$5:$W$75),IF(AND(D34="ж",F34&gt;=17),LOOKUP(O34,Девушки!$AR$5:$AR$75,Девушки!$W$5:$W$75),IF(AND(D34="м",F34&lt;=10),LOOKUP(O34,Юноши!$AK$5:$AK$75,Юноши!$W$5:$W$75),IF(AND(D34="м",F34=11),LOOKUP(O34,Юноши!$AL$5:$AL$75,Юноши!$W$5:$W$75),IF(AND(D34="м",F34=12),LOOKUP(O34,Юноши!$AM$5:$AM$75,Юноши!$W$5:$W$75),IF(AND(D34="м",F34=13),LOOKUP(O34,Юноши!$AN$5:$AN$75,Юноши!$W$5:$W$75),IF(AND(D34="м",F34=14),LOOKUP(O34,Юноши!$AO$5:$AO$75,Юноши!$W$5:$W$75),IF(AND(D34="м",F34=15),LOOKUP(O34,Юноши!$AP$5:$AP$75,Юноши!$W$5:$W$75),IF(AND(D34="м",F34=16),LOOKUP(O34,Юноши!$AQ$5:$AQ$75,Юноши!$W$5:$W$75),IF(AND(D34="м",F34&gt;=17),LOOKUP(O34,Юноши!$AR$5:$AR$75,Юноши!$W$5:$W$75)))))))))))))))))))</f>
        <v>0</v>
      </c>
      <c r="Q34" s="303"/>
      <c r="R34" s="450">
        <f>IF(E34="",0,IF(Q34&lt;=0,0,IF(AND(D34="ж",F34&lt;=10),LOOKUP(Q34,Девушки!$AV$5:$AV$75,Девушки!$W$5:$W$75),IF(AND(D34="ж",F34=11),LOOKUP(Q34,Девушки!$AW$5:$AW$75,Девушки!$W$5:$W$75),IF(AND(D34="ж",F34=12),LOOKUP(Q34,Девушки!$AX$5:$AX$75,Девушки!$W$5:$W$75),IF(AND(D34="ж",F34=13),LOOKUP(Q34,Девушки!$AY$5:$AY$75,Девушки!$W$5:$W$75),IF(AND(D34="ж",F34=14),LOOKUP(Q34,Девушки!$AZ$5:$AZ$75,Девушки!$W$5:$W$75),IF(AND(D34="ж",F34=15),LOOKUP(Q34,Девушки!$BA$5:$BA$75,Девушки!$W$5:$W$75),IF(AND(D34="ж",F34=16),LOOKUP(Q34,Девушки!$BB$5:$BB$75,Девушки!$W$5:$W$75),IF(AND(D34="ж",F34&gt;=17),LOOKUP(Q34,Девушки!$BC$5:$BC$75,Девушки!$W$5:$W$75),IF(AND(D34="м",F34&lt;=10),LOOKUP(Q34,Юноши!$AV$5:$AV$75,Юноши!$W$5:$W$75),IF(AND(D34="м",F34=11),LOOKUP(Q34,Юноши!$AW$5:$AW$75,Юноши!$W$5:$W$75),IF(AND(D34="м",F34=12),LOOKUP(Q34,Юноши!$AX$5:$AX$75,Юноши!$W$5:$W$75),IF(AND(D34="м",F34=13),LOOKUP(Q34,Юноши!$AY$5:$AY$75,Юноши!$W$5:$W$75),IF(AND(D34="м",F34=14),LOOKUP(Q34,Юноши!$AZ$5:$AZ$75,Юноши!$W$5:$W$75),IF(AND(D34="м",F34=15),LOOKUP(Q34,Юноши!$BA$5:$BA$75,Юноши!$W$5:$W$75),IF(AND(D34="м",F34=16),LOOKUP(Q34,Юноши!$BB$5:$BB$75,Юноши!$W$5:$W$75),IF(AND(D34="м",F34&gt;=17),LOOKUP(Q34,Юноши!$BC$5:$BC$75,Юноши!$W$5:$W$75)))))))))))))))))))</f>
        <v>0</v>
      </c>
      <c r="S34" s="338"/>
      <c r="T34" s="305">
        <f>IF(E34="",0,IF(S34="",0,IF(S34&lt;-4,0,IF(AND(D34="ж",F34&lt;=10),LOOKUP(S34,Девушки!$BG$5:$BG$75,Девушки!$W$5:$W$75),IF(AND(D34="ж",F34=11),LOOKUP(S34,Девушки!$BH$5:$BH$75,Девушки!$W$5:$W$75),IF(AND(D34="ж",F34=12),LOOKUP(S34,Девушки!$BI$5:$BI$75,Девушки!$W$5:$W$75),IF(AND(D34="ж",F34=13),LOOKUP(S34,Девушки!$BJ$5:$BJ$75,Девушки!$W$5:$W$75),IF(AND(D34="ж",F34=14),LOOKUP(S34,Девушки!$BK$5:$BK$75,Девушки!$W$5:$W$75),IF(AND(D34="ж",F34=15),LOOKUP(S34,Девушки!$BL$5:$BL$75,Девушки!$W$5:$W$75),IF(AND(D34="ж",F34=16),LOOKUP(S34,Девушки!$BM$5:$BM$75,Девушки!$W$5:$W$75),IF(AND(D34="ж",F34&gt;=17),LOOKUP(S34,Девушки!$BN$5:$BN$75,Девушки!$W$5:$W$75),IF(AND(D34="м",F34&lt;=10),LOOKUP(S34,Юноши!$BG$5:$BG$75,Юноши!$W$5:$W$75),IF(AND(D34="м",F34=11),LOOKUP(S34,Юноши!$BH$5:$BH$75,Юноши!$W$5:$W$75),IF(AND(D34="м",F34=12),LOOKUP(S34,Юноши!$BI$5:$BI$75,Юноши!$W$5:$W$75),IF(AND(D34="м",F34=13),LOOKUP(S34,Юноши!$BJ$5:$BJ$75,Юноши!$W$5:$W$75),IF(AND(D34="м",F34=14),LOOKUP(S34,Юноши!$BK$5:$BK$75,Юноши!$W$5:$W$75),IF(AND(D34="м",F34=15),LOOKUP(S34,Юноши!$BL$5:$BL$75,Юноши!$W$5:$W$75),IF(AND(D34="м",F34=16),LOOKUP(S34,Юноши!$BM$5:$BM$75,Юноши!$W$5:$W$75),IF(AND(D34="м",F34&gt;=17),LOOKUP(S34,Юноши!$BN$5:$BN$75,Юноши!$W$5:$W$75))))))))))))))))))))</f>
        <v>0</v>
      </c>
      <c r="U34" s="341"/>
      <c r="V34" s="450">
        <f>IF(E34="",0,IF(U34&lt;=0,0,IF(AND(D34="ж",F34&lt;=10),LOOKUP(U34,Девушки!$BT$5:$BT$76,Девушки!$BO$5:$BO$76),IF(AND(D34="ж",F34=11),LOOKUP(U34,Девушки!$BT$5:$BT$76,Девушки!$BO$5:$BO$76),IF(AND(D34="ж",F34=12),LOOKUP(U34,Девушки!$BT$5:$BT$76,Девушки!$BO$5:$BO$76),IF(AND(D34="ж",F34=13),LOOKUP(U34,Девушки!$BT$5:$BT$76,Девушки!$BO$5:$BO$76),IF(AND(D34="ж",F34=14),LOOKUP(U34,Девушки!$BT$5:$BT$76,Девушки!$BO$5:$BO$76),IF(AND(D34="ж",F34=15),LOOKUP(U34,Девушки!$BT$5:$BT$76,Девушки!$BO$5:$BO$76),IF(AND(D34="ж",F34=16),LOOKUP(U34,Девушки!$BT$5:$BT$76,Девушки!$BO$5:$BO$76),IF(AND(D34="ж",F34&gt;=17),LOOKUP(U34,Девушки!$BT$5:$BT$76,Девушки!$BO$5:$BO$76),IF(AND(D34="м",F34&lt;=10),LOOKUP(U34,Юноши!$BT$5:$BT$76,Юноши!$BO$5:$BO$76),IF(AND(D34="м",F34=11),LOOKUP(U34,Юноши!$BT$5:$BT$76,Юноши!$BO$5:$BO$76),IF(AND(D34="м",F34=12),LOOKUP(U34,Юноши!$BT$5:$BT$76,Юноши!$BO$5:$BO$76),IF(AND(D34="м",F34=13),LOOKUP(U34,Юноши!$BT$5:$BT$76,Юноши!$BO$5:$BO$76),IF(AND(D34="м",F34=14),LOOKUP(U34,Юноши!$BT$5:$BT$76,Юноши!$BO$5:$BO$76),IF(AND(D34="м",F34=15),LOOKUP(U34,Юноши!$BT$5:$BT$76,Юноши!$BO$5:$BO$76),IF(AND(D34="м",F34=16),LOOKUP(U34,Юноши!$BT$5:$BT$76,Юноши!$BO$5:$BO$76),IF(AND(D34="м",F34&gt;=17),LOOKUP(U34,Юноши!$BT$5:$BT$76,Юноши!$BO$5:$BO$76)))))))))))))))))))</f>
        <v>0</v>
      </c>
      <c r="W34" s="346"/>
      <c r="X34" s="307">
        <f>IF(E34="",0,IF(W34="",0,IF(AND(D34="ж",F34&lt;=10),LOOKUP(W34,Девушки!$D$5:$D$76,Девушки!$A$5:$A$76),IF(AND(D34="ж",F34=11),LOOKUP(W34,Девушки!$E$5:$E$76,Девушки!$A$5:$A$76),IF(AND(D34="ж",F34=12),LOOKUP(W34,Девушки!$F$5:$F$76,Девушки!$A$5:$A$76),IF(AND(D34="ж",F34=13),LOOKUP(W34,Девушки!$G$5:$G$76,Девушки!$A$5:$A$76),IF(AND(D34="ж",F34=14),LOOKUP(W34,Девушки!$H$5:$H$76,Девушки!$A$5:$A$76),IF(AND(D34="ж",F34=15),LOOKUP(W34,Девушки!$I$5:$I$76,Девушки!$A$5:$A$76),IF(AND(D34="ж",F34=16),LOOKUP(W34,Девушки!$J$5:$J$76,Девушки!$A$5:$A$76),IF(AND(D34="ж",F34&gt;=17),LOOKUP(W34,Девушки!$K$5:$K$76,Девушки!$A$5:$A$76),IF(AND(D34="м",F34&lt;=10),LOOKUP(W34,Юноши!$D$5:$D$76,Юноши!$A$5:$A$76),IF(AND(D34="м",F34=11),LOOKUP(W34,Юноши!$E$5:$E$76,Юноши!$A$5:$A$76),IF(AND(D34="м",F34=12),LOOKUP(W34,Юноши!$F$5:$F$76,Юноши!$A$5:$A$76),IF(AND(D34="м",F34=13),LOOKUP(W34,Юноши!$G$5:$G$76,Юноши!$A$5:$A$76),IF(AND(D34="м",F34=14),LOOKUP(W34,Юноши!$H$5:$H$76,Юноши!$A$5:$A$76),IF(AND(D34="м",F34=15),LOOKUP(W34,Юноши!$I$5:$I$76,Юноши!$A$5:$A$76),IF(AND(D34="м",F34=16),LOOKUP(W34,Юноши!$J$5:$J$76,Юноши!$A$5:$A$76),IF(AND(D34="м",F34&gt;=17),LOOKUP(W34,Юноши!$K$5:$K$76,Юноши!$A$5:$A$76)))))))))))))))))))</f>
        <v>0</v>
      </c>
      <c r="Y34" s="451">
        <f t="shared" si="1"/>
        <v>0</v>
      </c>
    </row>
    <row r="35" spans="1:25" ht="24.95" customHeight="1">
      <c r="A35" s="456"/>
      <c r="B35" s="462"/>
      <c r="C35" s="459"/>
      <c r="D35" s="458"/>
      <c r="E35" s="463"/>
      <c r="F35" s="309" t="str">
        <f t="shared" si="0"/>
        <v>/</v>
      </c>
      <c r="G35" s="422"/>
      <c r="H35" s="420">
        <f>IF(E35="",0,IF(G35&lt;=0,0,IF(AND(D35="ж",F35&lt;=10),LOOKUP(G35,Девушки!$CH$5:$CH$76,Девушки!$L$5:$L$76),IF(AND(D35="ж",F35=11),LOOKUP(G35,Девушки!$CI$5:$CI$76,Девушки!$L$5:$L$76),IF(AND(D35="ж",F35=12),LOOKUP(G35,Девушки!$CJ$5:$CJ$76,Девушки!$L$5:$L$76),IF(AND(D35="ж",F35=13),LOOKUP(G35,Девушки!$CK$5:$CK$76,Девушки!$L$5:$L$76),IF(AND(D35="ж",F35=14),LOOKUP(G35,Девушки!$CL$5:$CL$76,Девушки!$L$5:$L$76),IF(AND(D35="ж",F35=15),LOOKUP(G35,Девушки!$CM$5:$CM$76,Девушки!$L$5:$L$76),IF(AND(D35="ж",F35=16),LOOKUP(G35,Девушки!$CN$5:$CN$76,Девушки!$L$5:$L$76),IF(AND(D35="ж",F35&gt;=17),LOOKUP(G35,Девушки!$CO$5:$CO$76,Девушки!$L$5:$L$76),IF(AND(D35="м",F35&lt;=10),LOOKUP(G35,Юноши!$CH$5:$CH$76,Юноши!$L$5:$L$76),IF(AND(D35="м",F35=11),LOOKUP(G35,Юноши!$CI$5:$CI$76,Юноши!$L$5:$L$76),IF(AND(D35="м",F35=12),LOOKUP(G35,Юноши!$CJ$5:$CJ$76,Юноши!$L$5:$L$76),IF(AND(D35="м",F35=13),LOOKUP(G35,Юноши!$CK$5:$CK$76,Юноши!$L$5:$L$76),IF(AND(D35="м",F35=14),LOOKUP(G35,Юноши!$CL$5:$CL$76,Юноши!$L$5:$L$76),IF(AND(D35="м",F35=15),LOOKUP(G35,Юноши!$CM$5:$CM$76,Юноши!$L$5:$L$76),IF(AND(D35="м",F35=16),LOOKUP(G35,Юноши!$CN$5:$CN$76,Юноши!$L$5:$L$76),IF(AND(D35="м",F35&gt;=17),LOOKUP(G35,Юноши!$CO$5:$CO$76,Юноши!$L$5:$L$76)))))))))))))))))))</f>
        <v>0</v>
      </c>
      <c r="I35" s="418"/>
      <c r="J35" s="383">
        <f>IF(E35="",0,IF(I35&lt;=0,0,IF(AND(D35="ж",F35&lt;=10),LOOKUP(I35,Девушки!$O$5:$O$76,Девушки!$L$5:$L$76),IF(AND(D35="ж",F35=11),LOOKUP(I35,Девушки!$P$5:$P$76,Девушки!$L$5:$L$76),IF(AND(D35="ж",F35=12),LOOKUP(I35,Девушки!$Q$5:$Q$76,Девушки!$L$5:$L$76),IF(AND(D35="ж",F35=13),LOOKUP(I35,Девушки!$R$5:$R$76,Девушки!$L$5:$L$76),IF(AND(D35="ж",F35=14),LOOKUP(I35,Девушки!$S$5:$S$76,Девушки!$L$5:$L$76),IF(AND(D35="ж",F35=15),LOOKUP(I35,Девушки!$T$5:$T$76,Девушки!$L$5:$L$76),IF(AND(D35="ж",F35=16),LOOKUP(I35,Девушки!$U$5:$U$76,Девушки!$L$5:$L$76),IF(AND(D35="ж",F35&gt;=17),LOOKUP(I35,Девушки!$V$5:$V$76,Девушки!$L$5:$L$76),IF(AND(D35="м",F35&lt;=10),LOOKUP(I35,Юноши!$O$5:$O$76,Юноши!$L$5:$L$76),IF(AND(D35="м",F35=11),LOOKUP(I35,Юноши!$P$5:$P$76,Юноши!$L$5:$L$76),IF(AND(D35="м",F35=12),LOOKUP(I35,Юноши!$Q$5:$Q$76,Юноши!$L$5:$L$76),IF(AND(D35="м",F35=13),LOOKUP(I35,Юноши!$R$5:$R$76,Юноши!$L$5:$L$76),IF(AND(D35="м",F35=14),LOOKUP(I35,Юноши!$S$5:$S$76,Юноши!$L$5:$L$76),IF(AND(D35="м",F35=15),LOOKUP(I35,Юноши!$T$5:$T$76,Юноши!$L$5:$L$76),IF(AND(D35="м",F35=16),LOOKUP(I35,Юноши!$U$5:$U$76,Юноши!$L$5:$L$76),IF(AND(D35="м",F35&gt;=17),LOOKUP(I35,Юноши!$V$5:$V$76,Юноши!$L$5:$L$76)))))))))))))))))))</f>
        <v>0</v>
      </c>
      <c r="K35" s="424"/>
      <c r="L35" s="391">
        <f>IF(E35="",0,IF(K35&lt;=0,0,IF(AND(D35="ж",F35&lt;=16),LOOKUP(K35,Девушки!$CC$5:$CC$76,Девушки!$L$5:$L$76),IF(AND(D35="ж",F35=17),LOOKUP(K35,Девушки!$CD$5:$CD$76,Девушки!$L$5:$L$76),IF(AND(D35="м",F35&lt;=16),LOOKUP(K35,Юноши!$CC$5:$CC$76,Юноши!$L$5:$L$76),IF(AND(D35="м",F35=17),LOOKUP(K35,Юноши!$CD$5:$CD$76,Юноши!$L$5:$L$76)))))))</f>
        <v>0</v>
      </c>
      <c r="M35" s="387"/>
      <c r="N35" s="302">
        <f>IF(E35="",0,IF(M35&lt;=0,0,IF(AND(D35="ж",F35&lt;=10),LOOKUP(M35,Девушки!$Z$5:$Z$75,Девушки!$W$5:$W$75),IF(AND(D35="ж",F35=11),LOOKUP(M35,Девушки!$AA$5:$AA$75,Девушки!$W$5:$W$75),IF(AND(D35="ж",F35=12),LOOKUP(M35,Девушки!$AB$5:$AB$75,Девушки!$W$5:$W$75),IF(AND(D35="ж",F35=13),LOOKUP(M35,Девушки!$AC$5:$AC$75,Девушки!$W$5:$W$75),IF(AND(D35="ж",F35=14),LOOKUP(M35,Девушки!$AD$5:$AD$75,Девушки!$W$5:$W$75),IF(AND(D35="ж",F35=15),LOOKUP(M35,Девушки!$AE$5:$AE$75,Девушки!$W$5:$W$75),IF(AND(D35="ж",F35=16),LOOKUP(M35,Девушки!$AF$5:$AF$75,Девушки!$W$5:$W$75),IF(AND(D35="ж",F35&gt;=17),LOOKUP(M35,Девушки!$AG$5:$AG$75,Девушки!$W$5:$W$75),IF(AND(D35="м",F35&lt;=10),LOOKUP(M35,Юноши!$Z$5:$Z$75,Юноши!$W$5:$W$75),IF(AND(D35="м",F35=11),LOOKUP(M35,Юноши!$AA$5:$AA$75,Юноши!$W$5:$W$75),IF(AND(D35="м",F35=12),LOOKUP(M35,Юноши!$AB$5:$AB$75,Юноши!$W$5:$W$75),IF(AND(D35="м",F35=13),LOOKUP(M35,Юноши!$AC$5:$AC$75,Юноши!$W$5:$W$75),IF(AND(D35="м",F35=14),LOOKUP(M35,Юноши!$AD$5:$AD$75,Юноши!$W$5:$W$75),IF(AND(D35="м",F35=15),LOOKUP(M35,Юноши!$AE$5:$AE$75,Юноши!$W$5:$W$75),IF(AND(D35="м",F35=16),LOOKUP(M35,Юноши!$AF$5:$AF$75,Юноши!$W$5:$W$75),IF(AND(D35="м",F35&gt;=17),LOOKUP(M35,Юноши!$AG$5:$AG$75,Юноши!$W$5:$W$75)))))))))))))))))))</f>
        <v>0</v>
      </c>
      <c r="O35" s="389"/>
      <c r="P35" s="304">
        <f>IF(E35="",0,IF(O35&lt;=0,0,IF(AND(D35="ж",F35&lt;=10),LOOKUP(O35,Девушки!$AK$5:$AK$75,Девушки!$W$5:$W$75),IF(AND(D35="ж",F35=11),LOOKUP(O35,Девушки!$AL$5:$AL$75,Девушки!$W$5:$W$75),IF(AND(D35="ж",F35=12),LOOKUP(O35,Девушки!$AM$5:$AM$75,Девушки!$W$5:$W$75),IF(AND(D35="ж",F35=13),LOOKUP(O35,Девушки!$AN$5:$AN$75,Девушки!$W$5:$W$75),IF(AND(D35="ж",F35=14),LOOKUP(O35,Девушки!$AO$5:$AO$75,Девушки!$W$5:$W$75),IF(AND(D35="ж",F35=15),LOOKUP(O35,Девушки!$AP$5:$AP$75,Девушки!$W$5:$W$75),IF(AND(D35="ж",F35=16),LOOKUP(O35,Девушки!$AQ$5:$AQ$75,Девушки!$W$5:$W$75),IF(AND(D35="ж",F35&gt;=17),LOOKUP(O35,Девушки!$AR$5:$AR$75,Девушки!$W$5:$W$75),IF(AND(D35="м",F35&lt;=10),LOOKUP(O35,Юноши!$AK$5:$AK$75,Юноши!$W$5:$W$75),IF(AND(D35="м",F35=11),LOOKUP(O35,Юноши!$AL$5:$AL$75,Юноши!$W$5:$W$75),IF(AND(D35="м",F35=12),LOOKUP(O35,Юноши!$AM$5:$AM$75,Юноши!$W$5:$W$75),IF(AND(D35="м",F35=13),LOOKUP(O35,Юноши!$AN$5:$AN$75,Юноши!$W$5:$W$75),IF(AND(D35="м",F35=14),LOOKUP(O35,Юноши!$AO$5:$AO$75,Юноши!$W$5:$W$75),IF(AND(D35="м",F35=15),LOOKUP(O35,Юноши!$AP$5:$AP$75,Юноши!$W$5:$W$75),IF(AND(D35="м",F35=16),LOOKUP(O35,Юноши!$AQ$5:$AQ$75,Юноши!$W$5:$W$75),IF(AND(D35="м",F35&gt;=17),LOOKUP(O35,Юноши!$AR$5:$AR$75,Юноши!$W$5:$W$75)))))))))))))))))))</f>
        <v>0</v>
      </c>
      <c r="Q35" s="303"/>
      <c r="R35" s="450">
        <f>IF(E35="",0,IF(Q35&lt;=0,0,IF(AND(D35="ж",F35&lt;=10),LOOKUP(Q35,Девушки!$AV$5:$AV$75,Девушки!$W$5:$W$75),IF(AND(D35="ж",F35=11),LOOKUP(Q35,Девушки!$AW$5:$AW$75,Девушки!$W$5:$W$75),IF(AND(D35="ж",F35=12),LOOKUP(Q35,Девушки!$AX$5:$AX$75,Девушки!$W$5:$W$75),IF(AND(D35="ж",F35=13),LOOKUP(Q35,Девушки!$AY$5:$AY$75,Девушки!$W$5:$W$75),IF(AND(D35="ж",F35=14),LOOKUP(Q35,Девушки!$AZ$5:$AZ$75,Девушки!$W$5:$W$75),IF(AND(D35="ж",F35=15),LOOKUP(Q35,Девушки!$BA$5:$BA$75,Девушки!$W$5:$W$75),IF(AND(D35="ж",F35=16),LOOKUP(Q35,Девушки!$BB$5:$BB$75,Девушки!$W$5:$W$75),IF(AND(D35="ж",F35&gt;=17),LOOKUP(Q35,Девушки!$BC$5:$BC$75,Девушки!$W$5:$W$75),IF(AND(D35="м",F35&lt;=10),LOOKUP(Q35,Юноши!$AV$5:$AV$75,Юноши!$W$5:$W$75),IF(AND(D35="м",F35=11),LOOKUP(Q35,Юноши!$AW$5:$AW$75,Юноши!$W$5:$W$75),IF(AND(D35="м",F35=12),LOOKUP(Q35,Юноши!$AX$5:$AX$75,Юноши!$W$5:$W$75),IF(AND(D35="м",F35=13),LOOKUP(Q35,Юноши!$AY$5:$AY$75,Юноши!$W$5:$W$75),IF(AND(D35="м",F35=14),LOOKUP(Q35,Юноши!$AZ$5:$AZ$75,Юноши!$W$5:$W$75),IF(AND(D35="м",F35=15),LOOKUP(Q35,Юноши!$BA$5:$BA$75,Юноши!$W$5:$W$75),IF(AND(D35="м",F35=16),LOOKUP(Q35,Юноши!$BB$5:$BB$75,Юноши!$W$5:$W$75),IF(AND(D35="м",F35&gt;=17),LOOKUP(Q35,Юноши!$BC$5:$BC$75,Юноши!$W$5:$W$75)))))))))))))))))))</f>
        <v>0</v>
      </c>
      <c r="S35" s="338"/>
      <c r="T35" s="305">
        <f>IF(E35="",0,IF(S35="",0,IF(S35&lt;-4,0,IF(AND(D35="ж",F35&lt;=10),LOOKUP(S35,Девушки!$BG$5:$BG$75,Девушки!$W$5:$W$75),IF(AND(D35="ж",F35=11),LOOKUP(S35,Девушки!$BH$5:$BH$75,Девушки!$W$5:$W$75),IF(AND(D35="ж",F35=12),LOOKUP(S35,Девушки!$BI$5:$BI$75,Девушки!$W$5:$W$75),IF(AND(D35="ж",F35=13),LOOKUP(S35,Девушки!$BJ$5:$BJ$75,Девушки!$W$5:$W$75),IF(AND(D35="ж",F35=14),LOOKUP(S35,Девушки!$BK$5:$BK$75,Девушки!$W$5:$W$75),IF(AND(D35="ж",F35=15),LOOKUP(S35,Девушки!$BL$5:$BL$75,Девушки!$W$5:$W$75),IF(AND(D35="ж",F35=16),LOOKUP(S35,Девушки!$BM$5:$BM$75,Девушки!$W$5:$W$75),IF(AND(D35="ж",F35&gt;=17),LOOKUP(S35,Девушки!$BN$5:$BN$75,Девушки!$W$5:$W$75),IF(AND(D35="м",F35&lt;=10),LOOKUP(S35,Юноши!$BG$5:$BG$75,Юноши!$W$5:$W$75),IF(AND(D35="м",F35=11),LOOKUP(S35,Юноши!$BH$5:$BH$75,Юноши!$W$5:$W$75),IF(AND(D35="м",F35=12),LOOKUP(S35,Юноши!$BI$5:$BI$75,Юноши!$W$5:$W$75),IF(AND(D35="м",F35=13),LOOKUP(S35,Юноши!$BJ$5:$BJ$75,Юноши!$W$5:$W$75),IF(AND(D35="м",F35=14),LOOKUP(S35,Юноши!$BK$5:$BK$75,Юноши!$W$5:$W$75),IF(AND(D35="м",F35=15),LOOKUP(S35,Юноши!$BL$5:$BL$75,Юноши!$W$5:$W$75),IF(AND(D35="м",F35=16),LOOKUP(S35,Юноши!$BM$5:$BM$75,Юноши!$W$5:$W$75),IF(AND(D35="м",F35&gt;=17),LOOKUP(S35,Юноши!$BN$5:$BN$75,Юноши!$W$5:$W$75))))))))))))))))))))</f>
        <v>0</v>
      </c>
      <c r="U35" s="341"/>
      <c r="V35" s="450">
        <f>IF(E35="",0,IF(U35&lt;=0,0,IF(AND(D35="ж",F35&lt;=10),LOOKUP(U35,Девушки!$BT$5:$BT$76,Девушки!$BO$5:$BO$76),IF(AND(D35="ж",F35=11),LOOKUP(U35,Девушки!$BT$5:$BT$76,Девушки!$BO$5:$BO$76),IF(AND(D35="ж",F35=12),LOOKUP(U35,Девушки!$BT$5:$BT$76,Девушки!$BO$5:$BO$76),IF(AND(D35="ж",F35=13),LOOKUP(U35,Девушки!$BT$5:$BT$76,Девушки!$BO$5:$BO$76),IF(AND(D35="ж",F35=14),LOOKUP(U35,Девушки!$BT$5:$BT$76,Девушки!$BO$5:$BO$76),IF(AND(D35="ж",F35=15),LOOKUP(U35,Девушки!$BT$5:$BT$76,Девушки!$BO$5:$BO$76),IF(AND(D35="ж",F35=16),LOOKUP(U35,Девушки!$BT$5:$BT$76,Девушки!$BO$5:$BO$76),IF(AND(D35="ж",F35&gt;=17),LOOKUP(U35,Девушки!$BT$5:$BT$76,Девушки!$BO$5:$BO$76),IF(AND(D35="м",F35&lt;=10),LOOKUP(U35,Юноши!$BT$5:$BT$76,Юноши!$BO$5:$BO$76),IF(AND(D35="м",F35=11),LOOKUP(U35,Юноши!$BT$5:$BT$76,Юноши!$BO$5:$BO$76),IF(AND(D35="м",F35=12),LOOKUP(U35,Юноши!$BT$5:$BT$76,Юноши!$BO$5:$BO$76),IF(AND(D35="м",F35=13),LOOKUP(U35,Юноши!$BT$5:$BT$76,Юноши!$BO$5:$BO$76),IF(AND(D35="м",F35=14),LOOKUP(U35,Юноши!$BT$5:$BT$76,Юноши!$BO$5:$BO$76),IF(AND(D35="м",F35=15),LOOKUP(U35,Юноши!$BT$5:$BT$76,Юноши!$BO$5:$BO$76),IF(AND(D35="м",F35=16),LOOKUP(U35,Юноши!$BT$5:$BT$76,Юноши!$BO$5:$BO$76),IF(AND(D35="м",F35&gt;=17),LOOKUP(U35,Юноши!$BT$5:$BT$76,Юноши!$BO$5:$BO$76)))))))))))))))))))</f>
        <v>0</v>
      </c>
      <c r="W35" s="346"/>
      <c r="X35" s="307">
        <f>IF(E35="",0,IF(W35="",0,IF(AND(D35="ж",F35&lt;=10),LOOKUP(W35,Девушки!$D$5:$D$76,Девушки!$A$5:$A$76),IF(AND(D35="ж",F35=11),LOOKUP(W35,Девушки!$E$5:$E$76,Девушки!$A$5:$A$76),IF(AND(D35="ж",F35=12),LOOKUP(W35,Девушки!$F$5:$F$76,Девушки!$A$5:$A$76),IF(AND(D35="ж",F35=13),LOOKUP(W35,Девушки!$G$5:$G$76,Девушки!$A$5:$A$76),IF(AND(D35="ж",F35=14),LOOKUP(W35,Девушки!$H$5:$H$76,Девушки!$A$5:$A$76),IF(AND(D35="ж",F35=15),LOOKUP(W35,Девушки!$I$5:$I$76,Девушки!$A$5:$A$76),IF(AND(D35="ж",F35=16),LOOKUP(W35,Девушки!$J$5:$J$76,Девушки!$A$5:$A$76),IF(AND(D35="ж",F35&gt;=17),LOOKUP(W35,Девушки!$K$5:$K$76,Девушки!$A$5:$A$76),IF(AND(D35="м",F35&lt;=10),LOOKUP(W35,Юноши!$D$5:$D$76,Юноши!$A$5:$A$76),IF(AND(D35="м",F35=11),LOOKUP(W35,Юноши!$E$5:$E$76,Юноши!$A$5:$A$76),IF(AND(D35="м",F35=12),LOOKUP(W35,Юноши!$F$5:$F$76,Юноши!$A$5:$A$76),IF(AND(D35="м",F35=13),LOOKUP(W35,Юноши!$G$5:$G$76,Юноши!$A$5:$A$76),IF(AND(D35="м",F35=14),LOOKUP(W35,Юноши!$H$5:$H$76,Юноши!$A$5:$A$76),IF(AND(D35="м",F35=15),LOOKUP(W35,Юноши!$I$5:$I$76,Юноши!$A$5:$A$76),IF(AND(D35="м",F35=16),LOOKUP(W35,Юноши!$J$5:$J$76,Юноши!$A$5:$A$76),IF(AND(D35="м",F35&gt;=17),LOOKUP(W35,Юноши!$K$5:$K$76,Юноши!$A$5:$A$76)))))))))))))))))))</f>
        <v>0</v>
      </c>
      <c r="Y35" s="451">
        <f t="shared" si="1"/>
        <v>0</v>
      </c>
    </row>
    <row r="36" spans="1:25" ht="24.95" customHeight="1">
      <c r="A36" s="456"/>
      <c r="B36" s="462"/>
      <c r="C36" s="459"/>
      <c r="D36" s="458"/>
      <c r="E36" s="463"/>
      <c r="F36" s="309" t="str">
        <f t="shared" si="0"/>
        <v>/</v>
      </c>
      <c r="G36" s="422"/>
      <c r="H36" s="420">
        <f>IF(E36="",0,IF(G36&lt;=0,0,IF(AND(D36="ж",F36&lt;=10),LOOKUP(G36,Девушки!$CH$5:$CH$76,Девушки!$L$5:$L$76),IF(AND(D36="ж",F36=11),LOOKUP(G36,Девушки!$CI$5:$CI$76,Девушки!$L$5:$L$76),IF(AND(D36="ж",F36=12),LOOKUP(G36,Девушки!$CJ$5:$CJ$76,Девушки!$L$5:$L$76),IF(AND(D36="ж",F36=13),LOOKUP(G36,Девушки!$CK$5:$CK$76,Девушки!$L$5:$L$76),IF(AND(D36="ж",F36=14),LOOKUP(G36,Девушки!$CL$5:$CL$76,Девушки!$L$5:$L$76),IF(AND(D36="ж",F36=15),LOOKUP(G36,Девушки!$CM$5:$CM$76,Девушки!$L$5:$L$76),IF(AND(D36="ж",F36=16),LOOKUP(G36,Девушки!$CN$5:$CN$76,Девушки!$L$5:$L$76),IF(AND(D36="ж",F36&gt;=17),LOOKUP(G36,Девушки!$CO$5:$CO$76,Девушки!$L$5:$L$76),IF(AND(D36="м",F36&lt;=10),LOOKUP(G36,Юноши!$CH$5:$CH$76,Юноши!$L$5:$L$76),IF(AND(D36="м",F36=11),LOOKUP(G36,Юноши!$CI$5:$CI$76,Юноши!$L$5:$L$76),IF(AND(D36="м",F36=12),LOOKUP(G36,Юноши!$CJ$5:$CJ$76,Юноши!$L$5:$L$76),IF(AND(D36="м",F36=13),LOOKUP(G36,Юноши!$CK$5:$CK$76,Юноши!$L$5:$L$76),IF(AND(D36="м",F36=14),LOOKUP(G36,Юноши!$CL$5:$CL$76,Юноши!$L$5:$L$76),IF(AND(D36="м",F36=15),LOOKUP(G36,Юноши!$CM$5:$CM$76,Юноши!$L$5:$L$76),IF(AND(D36="м",F36=16),LOOKUP(G36,Юноши!$CN$5:$CN$76,Юноши!$L$5:$L$76),IF(AND(D36="м",F36&gt;=17),LOOKUP(G36,Юноши!$CO$5:$CO$76,Юноши!$L$5:$L$76)))))))))))))))))))</f>
        <v>0</v>
      </c>
      <c r="I36" s="418"/>
      <c r="J36" s="383">
        <f>IF(E36="",0,IF(I36&lt;=0,0,IF(AND(D36="ж",F36&lt;=10),LOOKUP(I36,Девушки!$O$5:$O$76,Девушки!$L$5:$L$76),IF(AND(D36="ж",F36=11),LOOKUP(I36,Девушки!$P$5:$P$76,Девушки!$L$5:$L$76),IF(AND(D36="ж",F36=12),LOOKUP(I36,Девушки!$Q$5:$Q$76,Девушки!$L$5:$L$76),IF(AND(D36="ж",F36=13),LOOKUP(I36,Девушки!$R$5:$R$76,Девушки!$L$5:$L$76),IF(AND(D36="ж",F36=14),LOOKUP(I36,Девушки!$S$5:$S$76,Девушки!$L$5:$L$76),IF(AND(D36="ж",F36=15),LOOKUP(I36,Девушки!$T$5:$T$76,Девушки!$L$5:$L$76),IF(AND(D36="ж",F36=16),LOOKUP(I36,Девушки!$U$5:$U$76,Девушки!$L$5:$L$76),IF(AND(D36="ж",F36&gt;=17),LOOKUP(I36,Девушки!$V$5:$V$76,Девушки!$L$5:$L$76),IF(AND(D36="м",F36&lt;=10),LOOKUP(I36,Юноши!$O$5:$O$76,Юноши!$L$5:$L$76),IF(AND(D36="м",F36=11),LOOKUP(I36,Юноши!$P$5:$P$76,Юноши!$L$5:$L$76),IF(AND(D36="м",F36=12),LOOKUP(I36,Юноши!$Q$5:$Q$76,Юноши!$L$5:$L$76),IF(AND(D36="м",F36=13),LOOKUP(I36,Юноши!$R$5:$R$76,Юноши!$L$5:$L$76),IF(AND(D36="м",F36=14),LOOKUP(I36,Юноши!$S$5:$S$76,Юноши!$L$5:$L$76),IF(AND(D36="м",F36=15),LOOKUP(I36,Юноши!$T$5:$T$76,Юноши!$L$5:$L$76),IF(AND(D36="м",F36=16),LOOKUP(I36,Юноши!$U$5:$U$76,Юноши!$L$5:$L$76),IF(AND(D36="м",F36&gt;=17),LOOKUP(I36,Юноши!$V$5:$V$76,Юноши!$L$5:$L$76)))))))))))))))))))</f>
        <v>0</v>
      </c>
      <c r="K36" s="424"/>
      <c r="L36" s="391">
        <f>IF(E36="",0,IF(K36&lt;=0,0,IF(AND(D36="ж",F36&lt;=16),LOOKUP(K36,Девушки!$CC$5:$CC$76,Девушки!$L$5:$L$76),IF(AND(D36="ж",F36=17),LOOKUP(K36,Девушки!$CD$5:$CD$76,Девушки!$L$5:$L$76),IF(AND(D36="м",F36&lt;=16),LOOKUP(K36,Юноши!$CC$5:$CC$76,Юноши!$L$5:$L$76),IF(AND(D36="м",F36=17),LOOKUP(K36,Юноши!$CD$5:$CD$76,Юноши!$L$5:$L$76)))))))</f>
        <v>0</v>
      </c>
      <c r="M36" s="387"/>
      <c r="N36" s="302">
        <f>IF(E36="",0,IF(M36&lt;=0,0,IF(AND(D36="ж",F36&lt;=10),LOOKUP(M36,Девушки!$Z$5:$Z$75,Девушки!$W$5:$W$75),IF(AND(D36="ж",F36=11),LOOKUP(M36,Девушки!$AA$5:$AA$75,Девушки!$W$5:$W$75),IF(AND(D36="ж",F36=12),LOOKUP(M36,Девушки!$AB$5:$AB$75,Девушки!$W$5:$W$75),IF(AND(D36="ж",F36=13),LOOKUP(M36,Девушки!$AC$5:$AC$75,Девушки!$W$5:$W$75),IF(AND(D36="ж",F36=14),LOOKUP(M36,Девушки!$AD$5:$AD$75,Девушки!$W$5:$W$75),IF(AND(D36="ж",F36=15),LOOKUP(M36,Девушки!$AE$5:$AE$75,Девушки!$W$5:$W$75),IF(AND(D36="ж",F36=16),LOOKUP(M36,Девушки!$AF$5:$AF$75,Девушки!$W$5:$W$75),IF(AND(D36="ж",F36&gt;=17),LOOKUP(M36,Девушки!$AG$5:$AG$75,Девушки!$W$5:$W$75),IF(AND(D36="м",F36&lt;=10),LOOKUP(M36,Юноши!$Z$5:$Z$75,Юноши!$W$5:$W$75),IF(AND(D36="м",F36=11),LOOKUP(M36,Юноши!$AA$5:$AA$75,Юноши!$W$5:$W$75),IF(AND(D36="м",F36=12),LOOKUP(M36,Юноши!$AB$5:$AB$75,Юноши!$W$5:$W$75),IF(AND(D36="м",F36=13),LOOKUP(M36,Юноши!$AC$5:$AC$75,Юноши!$W$5:$W$75),IF(AND(D36="м",F36=14),LOOKUP(M36,Юноши!$AD$5:$AD$75,Юноши!$W$5:$W$75),IF(AND(D36="м",F36=15),LOOKUP(M36,Юноши!$AE$5:$AE$75,Юноши!$W$5:$W$75),IF(AND(D36="м",F36=16),LOOKUP(M36,Юноши!$AF$5:$AF$75,Юноши!$W$5:$W$75),IF(AND(D36="м",F36&gt;=17),LOOKUP(M36,Юноши!$AG$5:$AG$75,Юноши!$W$5:$W$75)))))))))))))))))))</f>
        <v>0</v>
      </c>
      <c r="O36" s="389"/>
      <c r="P36" s="304">
        <f>IF(E36="",0,IF(O36&lt;=0,0,IF(AND(D36="ж",F36&lt;=10),LOOKUP(O36,Девушки!$AK$5:$AK$75,Девушки!$W$5:$W$75),IF(AND(D36="ж",F36=11),LOOKUP(O36,Девушки!$AL$5:$AL$75,Девушки!$W$5:$W$75),IF(AND(D36="ж",F36=12),LOOKUP(O36,Девушки!$AM$5:$AM$75,Девушки!$W$5:$W$75),IF(AND(D36="ж",F36=13),LOOKUP(O36,Девушки!$AN$5:$AN$75,Девушки!$W$5:$W$75),IF(AND(D36="ж",F36=14),LOOKUP(O36,Девушки!$AO$5:$AO$75,Девушки!$W$5:$W$75),IF(AND(D36="ж",F36=15),LOOKUP(O36,Девушки!$AP$5:$AP$75,Девушки!$W$5:$W$75),IF(AND(D36="ж",F36=16),LOOKUP(O36,Девушки!$AQ$5:$AQ$75,Девушки!$W$5:$W$75),IF(AND(D36="ж",F36&gt;=17),LOOKUP(O36,Девушки!$AR$5:$AR$75,Девушки!$W$5:$W$75),IF(AND(D36="м",F36&lt;=10),LOOKUP(O36,Юноши!$AK$5:$AK$75,Юноши!$W$5:$W$75),IF(AND(D36="м",F36=11),LOOKUP(O36,Юноши!$AL$5:$AL$75,Юноши!$W$5:$W$75),IF(AND(D36="м",F36=12),LOOKUP(O36,Юноши!$AM$5:$AM$75,Юноши!$W$5:$W$75),IF(AND(D36="м",F36=13),LOOKUP(O36,Юноши!$AN$5:$AN$75,Юноши!$W$5:$W$75),IF(AND(D36="м",F36=14),LOOKUP(O36,Юноши!$AO$5:$AO$75,Юноши!$W$5:$W$75),IF(AND(D36="м",F36=15),LOOKUP(O36,Юноши!$AP$5:$AP$75,Юноши!$W$5:$W$75),IF(AND(D36="м",F36=16),LOOKUP(O36,Юноши!$AQ$5:$AQ$75,Юноши!$W$5:$W$75),IF(AND(D36="м",F36&gt;=17),LOOKUP(O36,Юноши!$AR$5:$AR$75,Юноши!$W$5:$W$75)))))))))))))))))))</f>
        <v>0</v>
      </c>
      <c r="Q36" s="303"/>
      <c r="R36" s="450">
        <f>IF(E36="",0,IF(Q36&lt;=0,0,IF(AND(D36="ж",F36&lt;=10),LOOKUP(Q36,Девушки!$AV$5:$AV$75,Девушки!$W$5:$W$75),IF(AND(D36="ж",F36=11),LOOKUP(Q36,Девушки!$AW$5:$AW$75,Девушки!$W$5:$W$75),IF(AND(D36="ж",F36=12),LOOKUP(Q36,Девушки!$AX$5:$AX$75,Девушки!$W$5:$W$75),IF(AND(D36="ж",F36=13),LOOKUP(Q36,Девушки!$AY$5:$AY$75,Девушки!$W$5:$W$75),IF(AND(D36="ж",F36=14),LOOKUP(Q36,Девушки!$AZ$5:$AZ$75,Девушки!$W$5:$W$75),IF(AND(D36="ж",F36=15),LOOKUP(Q36,Девушки!$BA$5:$BA$75,Девушки!$W$5:$W$75),IF(AND(D36="ж",F36=16),LOOKUP(Q36,Девушки!$BB$5:$BB$75,Девушки!$W$5:$W$75),IF(AND(D36="ж",F36&gt;=17),LOOKUP(Q36,Девушки!$BC$5:$BC$75,Девушки!$W$5:$W$75),IF(AND(D36="м",F36&lt;=10),LOOKUP(Q36,Юноши!$AV$5:$AV$75,Юноши!$W$5:$W$75),IF(AND(D36="м",F36=11),LOOKUP(Q36,Юноши!$AW$5:$AW$75,Юноши!$W$5:$W$75),IF(AND(D36="м",F36=12),LOOKUP(Q36,Юноши!$AX$5:$AX$75,Юноши!$W$5:$W$75),IF(AND(D36="м",F36=13),LOOKUP(Q36,Юноши!$AY$5:$AY$75,Юноши!$W$5:$W$75),IF(AND(D36="м",F36=14),LOOKUP(Q36,Юноши!$AZ$5:$AZ$75,Юноши!$W$5:$W$75),IF(AND(D36="м",F36=15),LOOKUP(Q36,Юноши!$BA$5:$BA$75,Юноши!$W$5:$W$75),IF(AND(D36="м",F36=16),LOOKUP(Q36,Юноши!$BB$5:$BB$75,Юноши!$W$5:$W$75),IF(AND(D36="м",F36&gt;=17),LOOKUP(Q36,Юноши!$BC$5:$BC$75,Юноши!$W$5:$W$75)))))))))))))))))))</f>
        <v>0</v>
      </c>
      <c r="S36" s="338"/>
      <c r="T36" s="305">
        <f>IF(E36="",0,IF(S36="",0,IF(S36&lt;-4,0,IF(AND(D36="ж",F36&lt;=10),LOOKUP(S36,Девушки!$BG$5:$BG$75,Девушки!$W$5:$W$75),IF(AND(D36="ж",F36=11),LOOKUP(S36,Девушки!$BH$5:$BH$75,Девушки!$W$5:$W$75),IF(AND(D36="ж",F36=12),LOOKUP(S36,Девушки!$BI$5:$BI$75,Девушки!$W$5:$W$75),IF(AND(D36="ж",F36=13),LOOKUP(S36,Девушки!$BJ$5:$BJ$75,Девушки!$W$5:$W$75),IF(AND(D36="ж",F36=14),LOOKUP(S36,Девушки!$BK$5:$BK$75,Девушки!$W$5:$W$75),IF(AND(D36="ж",F36=15),LOOKUP(S36,Девушки!$BL$5:$BL$75,Девушки!$W$5:$W$75),IF(AND(D36="ж",F36=16),LOOKUP(S36,Девушки!$BM$5:$BM$75,Девушки!$W$5:$W$75),IF(AND(D36="ж",F36&gt;=17),LOOKUP(S36,Девушки!$BN$5:$BN$75,Девушки!$W$5:$W$75),IF(AND(D36="м",F36&lt;=10),LOOKUP(S36,Юноши!$BG$5:$BG$75,Юноши!$W$5:$W$75),IF(AND(D36="м",F36=11),LOOKUP(S36,Юноши!$BH$5:$BH$75,Юноши!$W$5:$W$75),IF(AND(D36="м",F36=12),LOOKUP(S36,Юноши!$BI$5:$BI$75,Юноши!$W$5:$W$75),IF(AND(D36="м",F36=13),LOOKUP(S36,Юноши!$BJ$5:$BJ$75,Юноши!$W$5:$W$75),IF(AND(D36="м",F36=14),LOOKUP(S36,Юноши!$BK$5:$BK$75,Юноши!$W$5:$W$75),IF(AND(D36="м",F36=15),LOOKUP(S36,Юноши!$BL$5:$BL$75,Юноши!$W$5:$W$75),IF(AND(D36="м",F36=16),LOOKUP(S36,Юноши!$BM$5:$BM$75,Юноши!$W$5:$W$75),IF(AND(D36="м",F36&gt;=17),LOOKUP(S36,Юноши!$BN$5:$BN$75,Юноши!$W$5:$W$75))))))))))))))))))))</f>
        <v>0</v>
      </c>
      <c r="U36" s="341"/>
      <c r="V36" s="450">
        <f>IF(E36="",0,IF(U36&lt;=0,0,IF(AND(D36="ж",F36&lt;=10),LOOKUP(U36,Девушки!$BT$5:$BT$76,Девушки!$BO$5:$BO$76),IF(AND(D36="ж",F36=11),LOOKUP(U36,Девушки!$BT$5:$BT$76,Девушки!$BO$5:$BO$76),IF(AND(D36="ж",F36=12),LOOKUP(U36,Девушки!$BT$5:$BT$76,Девушки!$BO$5:$BO$76),IF(AND(D36="ж",F36=13),LOOKUP(U36,Девушки!$BT$5:$BT$76,Девушки!$BO$5:$BO$76),IF(AND(D36="ж",F36=14),LOOKUP(U36,Девушки!$BT$5:$BT$76,Девушки!$BO$5:$BO$76),IF(AND(D36="ж",F36=15),LOOKUP(U36,Девушки!$BT$5:$BT$76,Девушки!$BO$5:$BO$76),IF(AND(D36="ж",F36=16),LOOKUP(U36,Девушки!$BT$5:$BT$76,Девушки!$BO$5:$BO$76),IF(AND(D36="ж",F36&gt;=17),LOOKUP(U36,Девушки!$BT$5:$BT$76,Девушки!$BO$5:$BO$76),IF(AND(D36="м",F36&lt;=10),LOOKUP(U36,Юноши!$BT$5:$BT$76,Юноши!$BO$5:$BO$76),IF(AND(D36="м",F36=11),LOOKUP(U36,Юноши!$BT$5:$BT$76,Юноши!$BO$5:$BO$76),IF(AND(D36="м",F36=12),LOOKUP(U36,Юноши!$BT$5:$BT$76,Юноши!$BO$5:$BO$76),IF(AND(D36="м",F36=13),LOOKUP(U36,Юноши!$BT$5:$BT$76,Юноши!$BO$5:$BO$76),IF(AND(D36="м",F36=14),LOOKUP(U36,Юноши!$BT$5:$BT$76,Юноши!$BO$5:$BO$76),IF(AND(D36="м",F36=15),LOOKUP(U36,Юноши!$BT$5:$BT$76,Юноши!$BO$5:$BO$76),IF(AND(D36="м",F36=16),LOOKUP(U36,Юноши!$BT$5:$BT$76,Юноши!$BO$5:$BO$76),IF(AND(D36="м",F36&gt;=17),LOOKUP(U36,Юноши!$BT$5:$BT$76,Юноши!$BO$5:$BO$76)))))))))))))))))))</f>
        <v>0</v>
      </c>
      <c r="W36" s="346"/>
      <c r="X36" s="307">
        <f>IF(E36="",0,IF(W36="",0,IF(AND(D36="ж",F36&lt;=10),LOOKUP(W36,Девушки!$D$5:$D$76,Девушки!$A$5:$A$76),IF(AND(D36="ж",F36=11),LOOKUP(W36,Девушки!$E$5:$E$76,Девушки!$A$5:$A$76),IF(AND(D36="ж",F36=12),LOOKUP(W36,Девушки!$F$5:$F$76,Девушки!$A$5:$A$76),IF(AND(D36="ж",F36=13),LOOKUP(W36,Девушки!$G$5:$G$76,Девушки!$A$5:$A$76),IF(AND(D36="ж",F36=14),LOOKUP(W36,Девушки!$H$5:$H$76,Девушки!$A$5:$A$76),IF(AND(D36="ж",F36=15),LOOKUP(W36,Девушки!$I$5:$I$76,Девушки!$A$5:$A$76),IF(AND(D36="ж",F36=16),LOOKUP(W36,Девушки!$J$5:$J$76,Девушки!$A$5:$A$76),IF(AND(D36="ж",F36&gt;=17),LOOKUP(W36,Девушки!$K$5:$K$76,Девушки!$A$5:$A$76),IF(AND(D36="м",F36&lt;=10),LOOKUP(W36,Юноши!$D$5:$D$76,Юноши!$A$5:$A$76),IF(AND(D36="м",F36=11),LOOKUP(W36,Юноши!$E$5:$E$76,Юноши!$A$5:$A$76),IF(AND(D36="м",F36=12),LOOKUP(W36,Юноши!$F$5:$F$76,Юноши!$A$5:$A$76),IF(AND(D36="м",F36=13),LOOKUP(W36,Юноши!$G$5:$G$76,Юноши!$A$5:$A$76),IF(AND(D36="м",F36=14),LOOKUP(W36,Юноши!$H$5:$H$76,Юноши!$A$5:$A$76),IF(AND(D36="м",F36=15),LOOKUP(W36,Юноши!$I$5:$I$76,Юноши!$A$5:$A$76),IF(AND(D36="м",F36=16),LOOKUP(W36,Юноши!$J$5:$J$76,Юноши!$A$5:$A$76),IF(AND(D36="м",F36&gt;=17),LOOKUP(W36,Юноши!$K$5:$K$76,Юноши!$A$5:$A$76)))))))))))))))))))</f>
        <v>0</v>
      </c>
      <c r="Y36" s="451">
        <f t="shared" si="1"/>
        <v>0</v>
      </c>
    </row>
    <row r="37" spans="1:25" ht="24.95" customHeight="1">
      <c r="A37" s="456"/>
      <c r="B37" s="462"/>
      <c r="C37" s="459"/>
      <c r="D37" s="458"/>
      <c r="E37" s="463"/>
      <c r="F37" s="309" t="str">
        <f t="shared" si="0"/>
        <v>/</v>
      </c>
      <c r="G37" s="422"/>
      <c r="H37" s="420">
        <f>IF(E37="",0,IF(G37&lt;=0,0,IF(AND(D37="ж",F37&lt;=10),LOOKUP(G37,Девушки!$CH$5:$CH$76,Девушки!$L$5:$L$76),IF(AND(D37="ж",F37=11),LOOKUP(G37,Девушки!$CI$5:$CI$76,Девушки!$L$5:$L$76),IF(AND(D37="ж",F37=12),LOOKUP(G37,Девушки!$CJ$5:$CJ$76,Девушки!$L$5:$L$76),IF(AND(D37="ж",F37=13),LOOKUP(G37,Девушки!$CK$5:$CK$76,Девушки!$L$5:$L$76),IF(AND(D37="ж",F37=14),LOOKUP(G37,Девушки!$CL$5:$CL$76,Девушки!$L$5:$L$76),IF(AND(D37="ж",F37=15),LOOKUP(G37,Девушки!$CM$5:$CM$76,Девушки!$L$5:$L$76),IF(AND(D37="ж",F37=16),LOOKUP(G37,Девушки!$CN$5:$CN$76,Девушки!$L$5:$L$76),IF(AND(D37="ж",F37&gt;=17),LOOKUP(G37,Девушки!$CO$5:$CO$76,Девушки!$L$5:$L$76),IF(AND(D37="м",F37&lt;=10),LOOKUP(G37,Юноши!$CH$5:$CH$76,Юноши!$L$5:$L$76),IF(AND(D37="м",F37=11),LOOKUP(G37,Юноши!$CI$5:$CI$76,Юноши!$L$5:$L$76),IF(AND(D37="м",F37=12),LOOKUP(G37,Юноши!$CJ$5:$CJ$76,Юноши!$L$5:$L$76),IF(AND(D37="м",F37=13),LOOKUP(G37,Юноши!$CK$5:$CK$76,Юноши!$L$5:$L$76),IF(AND(D37="м",F37=14),LOOKUP(G37,Юноши!$CL$5:$CL$76,Юноши!$L$5:$L$76),IF(AND(D37="м",F37=15),LOOKUP(G37,Юноши!$CM$5:$CM$76,Юноши!$L$5:$L$76),IF(AND(D37="м",F37=16),LOOKUP(G37,Юноши!$CN$5:$CN$76,Юноши!$L$5:$L$76),IF(AND(D37="м",F37&gt;=17),LOOKUP(G37,Юноши!$CO$5:$CO$76,Юноши!$L$5:$L$76)))))))))))))))))))</f>
        <v>0</v>
      </c>
      <c r="I37" s="418"/>
      <c r="J37" s="383">
        <f>IF(E37="",0,IF(I37&lt;=0,0,IF(AND(D37="ж",F37&lt;=10),LOOKUP(I37,Девушки!$O$5:$O$76,Девушки!$L$5:$L$76),IF(AND(D37="ж",F37=11),LOOKUP(I37,Девушки!$P$5:$P$76,Девушки!$L$5:$L$76),IF(AND(D37="ж",F37=12),LOOKUP(I37,Девушки!$Q$5:$Q$76,Девушки!$L$5:$L$76),IF(AND(D37="ж",F37=13),LOOKUP(I37,Девушки!$R$5:$R$76,Девушки!$L$5:$L$76),IF(AND(D37="ж",F37=14),LOOKUP(I37,Девушки!$S$5:$S$76,Девушки!$L$5:$L$76),IF(AND(D37="ж",F37=15),LOOKUP(I37,Девушки!$T$5:$T$76,Девушки!$L$5:$L$76),IF(AND(D37="ж",F37=16),LOOKUP(I37,Девушки!$U$5:$U$76,Девушки!$L$5:$L$76),IF(AND(D37="ж",F37&gt;=17),LOOKUP(I37,Девушки!$V$5:$V$76,Девушки!$L$5:$L$76),IF(AND(D37="м",F37&lt;=10),LOOKUP(I37,Юноши!$O$5:$O$76,Юноши!$L$5:$L$76),IF(AND(D37="м",F37=11),LOOKUP(I37,Юноши!$P$5:$P$76,Юноши!$L$5:$L$76),IF(AND(D37="м",F37=12),LOOKUP(I37,Юноши!$Q$5:$Q$76,Юноши!$L$5:$L$76),IF(AND(D37="м",F37=13),LOOKUP(I37,Юноши!$R$5:$R$76,Юноши!$L$5:$L$76),IF(AND(D37="м",F37=14),LOOKUP(I37,Юноши!$S$5:$S$76,Юноши!$L$5:$L$76),IF(AND(D37="м",F37=15),LOOKUP(I37,Юноши!$T$5:$T$76,Юноши!$L$5:$L$76),IF(AND(D37="м",F37=16),LOOKUP(I37,Юноши!$U$5:$U$76,Юноши!$L$5:$L$76),IF(AND(D37="м",F37&gt;=17),LOOKUP(I37,Юноши!$V$5:$V$76,Юноши!$L$5:$L$76)))))))))))))))))))</f>
        <v>0</v>
      </c>
      <c r="K37" s="424"/>
      <c r="L37" s="391">
        <f>IF(E37="",0,IF(K37&lt;=0,0,IF(AND(D37="ж",F37&lt;=16),LOOKUP(K37,Девушки!$CC$5:$CC$76,Девушки!$L$5:$L$76),IF(AND(D37="ж",F37=17),LOOKUP(K37,Девушки!$CD$5:$CD$76,Девушки!$L$5:$L$76),IF(AND(D37="м",F37&lt;=16),LOOKUP(K37,Юноши!$CC$5:$CC$76,Юноши!$L$5:$L$76),IF(AND(D37="м",F37=17),LOOKUP(K37,Юноши!$CD$5:$CD$76,Юноши!$L$5:$L$76)))))))</f>
        <v>0</v>
      </c>
      <c r="M37" s="387"/>
      <c r="N37" s="302">
        <f>IF(E37="",0,IF(M37&lt;=0,0,IF(AND(D37="ж",F37&lt;=10),LOOKUP(M37,Девушки!$Z$5:$Z$75,Девушки!$W$5:$W$75),IF(AND(D37="ж",F37=11),LOOKUP(M37,Девушки!$AA$5:$AA$75,Девушки!$W$5:$W$75),IF(AND(D37="ж",F37=12),LOOKUP(M37,Девушки!$AB$5:$AB$75,Девушки!$W$5:$W$75),IF(AND(D37="ж",F37=13),LOOKUP(M37,Девушки!$AC$5:$AC$75,Девушки!$W$5:$W$75),IF(AND(D37="ж",F37=14),LOOKUP(M37,Девушки!$AD$5:$AD$75,Девушки!$W$5:$W$75),IF(AND(D37="ж",F37=15),LOOKUP(M37,Девушки!$AE$5:$AE$75,Девушки!$W$5:$W$75),IF(AND(D37="ж",F37=16),LOOKUP(M37,Девушки!$AF$5:$AF$75,Девушки!$W$5:$W$75),IF(AND(D37="ж",F37&gt;=17),LOOKUP(M37,Девушки!$AG$5:$AG$75,Девушки!$W$5:$W$75),IF(AND(D37="м",F37&lt;=10),LOOKUP(M37,Юноши!$Z$5:$Z$75,Юноши!$W$5:$W$75),IF(AND(D37="м",F37=11),LOOKUP(M37,Юноши!$AA$5:$AA$75,Юноши!$W$5:$W$75),IF(AND(D37="м",F37=12),LOOKUP(M37,Юноши!$AB$5:$AB$75,Юноши!$W$5:$W$75),IF(AND(D37="м",F37=13),LOOKUP(M37,Юноши!$AC$5:$AC$75,Юноши!$W$5:$W$75),IF(AND(D37="м",F37=14),LOOKUP(M37,Юноши!$AD$5:$AD$75,Юноши!$W$5:$W$75),IF(AND(D37="м",F37=15),LOOKUP(M37,Юноши!$AE$5:$AE$75,Юноши!$W$5:$W$75),IF(AND(D37="м",F37=16),LOOKUP(M37,Юноши!$AF$5:$AF$75,Юноши!$W$5:$W$75),IF(AND(D37="м",F37&gt;=17),LOOKUP(M37,Юноши!$AG$5:$AG$75,Юноши!$W$5:$W$75)))))))))))))))))))</f>
        <v>0</v>
      </c>
      <c r="O37" s="389"/>
      <c r="P37" s="304">
        <f>IF(E37="",0,IF(O37&lt;=0,0,IF(AND(D37="ж",F37&lt;=10),LOOKUP(O37,Девушки!$AK$5:$AK$75,Девушки!$W$5:$W$75),IF(AND(D37="ж",F37=11),LOOKUP(O37,Девушки!$AL$5:$AL$75,Девушки!$W$5:$W$75),IF(AND(D37="ж",F37=12),LOOKUP(O37,Девушки!$AM$5:$AM$75,Девушки!$W$5:$W$75),IF(AND(D37="ж",F37=13),LOOKUP(O37,Девушки!$AN$5:$AN$75,Девушки!$W$5:$W$75),IF(AND(D37="ж",F37=14),LOOKUP(O37,Девушки!$AO$5:$AO$75,Девушки!$W$5:$W$75),IF(AND(D37="ж",F37=15),LOOKUP(O37,Девушки!$AP$5:$AP$75,Девушки!$W$5:$W$75),IF(AND(D37="ж",F37=16),LOOKUP(O37,Девушки!$AQ$5:$AQ$75,Девушки!$W$5:$W$75),IF(AND(D37="ж",F37&gt;=17),LOOKUP(O37,Девушки!$AR$5:$AR$75,Девушки!$W$5:$W$75),IF(AND(D37="м",F37&lt;=10),LOOKUP(O37,Юноши!$AK$5:$AK$75,Юноши!$W$5:$W$75),IF(AND(D37="м",F37=11),LOOKUP(O37,Юноши!$AL$5:$AL$75,Юноши!$W$5:$W$75),IF(AND(D37="м",F37=12),LOOKUP(O37,Юноши!$AM$5:$AM$75,Юноши!$W$5:$W$75),IF(AND(D37="м",F37=13),LOOKUP(O37,Юноши!$AN$5:$AN$75,Юноши!$W$5:$W$75),IF(AND(D37="м",F37=14),LOOKUP(O37,Юноши!$AO$5:$AO$75,Юноши!$W$5:$W$75),IF(AND(D37="м",F37=15),LOOKUP(O37,Юноши!$AP$5:$AP$75,Юноши!$W$5:$W$75),IF(AND(D37="м",F37=16),LOOKUP(O37,Юноши!$AQ$5:$AQ$75,Юноши!$W$5:$W$75),IF(AND(D37="м",F37&gt;=17),LOOKUP(O37,Юноши!$AR$5:$AR$75,Юноши!$W$5:$W$75)))))))))))))))))))</f>
        <v>0</v>
      </c>
      <c r="Q37" s="303"/>
      <c r="R37" s="450">
        <f>IF(E37="",0,IF(Q37&lt;=0,0,IF(AND(D37="ж",F37&lt;=10),LOOKUP(Q37,Девушки!$AV$5:$AV$75,Девушки!$W$5:$W$75),IF(AND(D37="ж",F37=11),LOOKUP(Q37,Девушки!$AW$5:$AW$75,Девушки!$W$5:$W$75),IF(AND(D37="ж",F37=12),LOOKUP(Q37,Девушки!$AX$5:$AX$75,Девушки!$W$5:$W$75),IF(AND(D37="ж",F37=13),LOOKUP(Q37,Девушки!$AY$5:$AY$75,Девушки!$W$5:$W$75),IF(AND(D37="ж",F37=14),LOOKUP(Q37,Девушки!$AZ$5:$AZ$75,Девушки!$W$5:$W$75),IF(AND(D37="ж",F37=15),LOOKUP(Q37,Девушки!$BA$5:$BA$75,Девушки!$W$5:$W$75),IF(AND(D37="ж",F37=16),LOOKUP(Q37,Девушки!$BB$5:$BB$75,Девушки!$W$5:$W$75),IF(AND(D37="ж",F37&gt;=17),LOOKUP(Q37,Девушки!$BC$5:$BC$75,Девушки!$W$5:$W$75),IF(AND(D37="м",F37&lt;=10),LOOKUP(Q37,Юноши!$AV$5:$AV$75,Юноши!$W$5:$W$75),IF(AND(D37="м",F37=11),LOOKUP(Q37,Юноши!$AW$5:$AW$75,Юноши!$W$5:$W$75),IF(AND(D37="м",F37=12),LOOKUP(Q37,Юноши!$AX$5:$AX$75,Юноши!$W$5:$W$75),IF(AND(D37="м",F37=13),LOOKUP(Q37,Юноши!$AY$5:$AY$75,Юноши!$W$5:$W$75),IF(AND(D37="м",F37=14),LOOKUP(Q37,Юноши!$AZ$5:$AZ$75,Юноши!$W$5:$W$75),IF(AND(D37="м",F37=15),LOOKUP(Q37,Юноши!$BA$5:$BA$75,Юноши!$W$5:$W$75),IF(AND(D37="м",F37=16),LOOKUP(Q37,Юноши!$BB$5:$BB$75,Юноши!$W$5:$W$75),IF(AND(D37="м",F37&gt;=17),LOOKUP(Q37,Юноши!$BC$5:$BC$75,Юноши!$W$5:$W$75)))))))))))))))))))</f>
        <v>0</v>
      </c>
      <c r="S37" s="338"/>
      <c r="T37" s="305">
        <f>IF(E37="",0,IF(S37="",0,IF(S37&lt;-4,0,IF(AND(D37="ж",F37&lt;=10),LOOKUP(S37,Девушки!$BG$5:$BG$75,Девушки!$W$5:$W$75),IF(AND(D37="ж",F37=11),LOOKUP(S37,Девушки!$BH$5:$BH$75,Девушки!$W$5:$W$75),IF(AND(D37="ж",F37=12),LOOKUP(S37,Девушки!$BI$5:$BI$75,Девушки!$W$5:$W$75),IF(AND(D37="ж",F37=13),LOOKUP(S37,Девушки!$BJ$5:$BJ$75,Девушки!$W$5:$W$75),IF(AND(D37="ж",F37=14),LOOKUP(S37,Девушки!$BK$5:$BK$75,Девушки!$W$5:$W$75),IF(AND(D37="ж",F37=15),LOOKUP(S37,Девушки!$BL$5:$BL$75,Девушки!$W$5:$W$75),IF(AND(D37="ж",F37=16),LOOKUP(S37,Девушки!$BM$5:$BM$75,Девушки!$W$5:$W$75),IF(AND(D37="ж",F37&gt;=17),LOOKUP(S37,Девушки!$BN$5:$BN$75,Девушки!$W$5:$W$75),IF(AND(D37="м",F37&lt;=10),LOOKUP(S37,Юноши!$BG$5:$BG$75,Юноши!$W$5:$W$75),IF(AND(D37="м",F37=11),LOOKUP(S37,Юноши!$BH$5:$BH$75,Юноши!$W$5:$W$75),IF(AND(D37="м",F37=12),LOOKUP(S37,Юноши!$BI$5:$BI$75,Юноши!$W$5:$W$75),IF(AND(D37="м",F37=13),LOOKUP(S37,Юноши!$BJ$5:$BJ$75,Юноши!$W$5:$W$75),IF(AND(D37="м",F37=14),LOOKUP(S37,Юноши!$BK$5:$BK$75,Юноши!$W$5:$W$75),IF(AND(D37="м",F37=15),LOOKUP(S37,Юноши!$BL$5:$BL$75,Юноши!$W$5:$W$75),IF(AND(D37="м",F37=16),LOOKUP(S37,Юноши!$BM$5:$BM$75,Юноши!$W$5:$W$75),IF(AND(D37="м",F37&gt;=17),LOOKUP(S37,Юноши!$BN$5:$BN$75,Юноши!$W$5:$W$75))))))))))))))))))))</f>
        <v>0</v>
      </c>
      <c r="U37" s="341"/>
      <c r="V37" s="450">
        <f>IF(E37="",0,IF(U37&lt;=0,0,IF(AND(D37="ж",F37&lt;=10),LOOKUP(U37,Девушки!$BT$5:$BT$76,Девушки!$BO$5:$BO$76),IF(AND(D37="ж",F37=11),LOOKUP(U37,Девушки!$BT$5:$BT$76,Девушки!$BO$5:$BO$76),IF(AND(D37="ж",F37=12),LOOKUP(U37,Девушки!$BT$5:$BT$76,Девушки!$BO$5:$BO$76),IF(AND(D37="ж",F37=13),LOOKUP(U37,Девушки!$BT$5:$BT$76,Девушки!$BO$5:$BO$76),IF(AND(D37="ж",F37=14),LOOKUP(U37,Девушки!$BT$5:$BT$76,Девушки!$BO$5:$BO$76),IF(AND(D37="ж",F37=15),LOOKUP(U37,Девушки!$BT$5:$BT$76,Девушки!$BO$5:$BO$76),IF(AND(D37="ж",F37=16),LOOKUP(U37,Девушки!$BT$5:$BT$76,Девушки!$BO$5:$BO$76),IF(AND(D37="ж",F37&gt;=17),LOOKUP(U37,Девушки!$BT$5:$BT$76,Девушки!$BO$5:$BO$76),IF(AND(D37="м",F37&lt;=10),LOOKUP(U37,Юноши!$BT$5:$BT$76,Юноши!$BO$5:$BO$76),IF(AND(D37="м",F37=11),LOOKUP(U37,Юноши!$BT$5:$BT$76,Юноши!$BO$5:$BO$76),IF(AND(D37="м",F37=12),LOOKUP(U37,Юноши!$BT$5:$BT$76,Юноши!$BO$5:$BO$76),IF(AND(D37="м",F37=13),LOOKUP(U37,Юноши!$BT$5:$BT$76,Юноши!$BO$5:$BO$76),IF(AND(D37="м",F37=14),LOOKUP(U37,Юноши!$BT$5:$BT$76,Юноши!$BO$5:$BO$76),IF(AND(D37="м",F37=15),LOOKUP(U37,Юноши!$BT$5:$BT$76,Юноши!$BO$5:$BO$76),IF(AND(D37="м",F37=16),LOOKUP(U37,Юноши!$BT$5:$BT$76,Юноши!$BO$5:$BO$76),IF(AND(D37="м",F37&gt;=17),LOOKUP(U37,Юноши!$BT$5:$BT$76,Юноши!$BO$5:$BO$76)))))))))))))))))))</f>
        <v>0</v>
      </c>
      <c r="W37" s="346"/>
      <c r="X37" s="307">
        <f>IF(E37="",0,IF(W37="",0,IF(AND(D37="ж",F37&lt;=10),LOOKUP(W37,Девушки!$D$5:$D$76,Девушки!$A$5:$A$76),IF(AND(D37="ж",F37=11),LOOKUP(W37,Девушки!$E$5:$E$76,Девушки!$A$5:$A$76),IF(AND(D37="ж",F37=12),LOOKUP(W37,Девушки!$F$5:$F$76,Девушки!$A$5:$A$76),IF(AND(D37="ж",F37=13),LOOKUP(W37,Девушки!$G$5:$G$76,Девушки!$A$5:$A$76),IF(AND(D37="ж",F37=14),LOOKUP(W37,Девушки!$H$5:$H$76,Девушки!$A$5:$A$76),IF(AND(D37="ж",F37=15),LOOKUP(W37,Девушки!$I$5:$I$76,Девушки!$A$5:$A$76),IF(AND(D37="ж",F37=16),LOOKUP(W37,Девушки!$J$5:$J$76,Девушки!$A$5:$A$76),IF(AND(D37="ж",F37&gt;=17),LOOKUP(W37,Девушки!$K$5:$K$76,Девушки!$A$5:$A$76),IF(AND(D37="м",F37&lt;=10),LOOKUP(W37,Юноши!$D$5:$D$76,Юноши!$A$5:$A$76),IF(AND(D37="м",F37=11),LOOKUP(W37,Юноши!$E$5:$E$76,Юноши!$A$5:$A$76),IF(AND(D37="м",F37=12),LOOKUP(W37,Юноши!$F$5:$F$76,Юноши!$A$5:$A$76),IF(AND(D37="м",F37=13),LOOKUP(W37,Юноши!$G$5:$G$76,Юноши!$A$5:$A$76),IF(AND(D37="м",F37=14),LOOKUP(W37,Юноши!$H$5:$H$76,Юноши!$A$5:$A$76),IF(AND(D37="м",F37=15),LOOKUP(W37,Юноши!$I$5:$I$76,Юноши!$A$5:$A$76),IF(AND(D37="м",F37=16),LOOKUP(W37,Юноши!$J$5:$J$76,Юноши!$A$5:$A$76),IF(AND(D37="м",F37&gt;=17),LOOKUP(W37,Юноши!$K$5:$K$76,Юноши!$A$5:$A$76)))))))))))))))))))</f>
        <v>0</v>
      </c>
      <c r="Y37" s="451">
        <f t="shared" si="1"/>
        <v>0</v>
      </c>
    </row>
    <row r="38" spans="1:25" ht="24.95" customHeight="1">
      <c r="A38" s="456"/>
      <c r="B38" s="462"/>
      <c r="C38" s="459"/>
      <c r="D38" s="458"/>
      <c r="E38" s="463"/>
      <c r="F38" s="309" t="str">
        <f t="shared" si="0"/>
        <v>/</v>
      </c>
      <c r="G38" s="422"/>
      <c r="H38" s="420">
        <f>IF(E38="",0,IF(G38&lt;=0,0,IF(AND(D38="ж",F38&lt;=10),LOOKUP(G38,Девушки!$CH$5:$CH$76,Девушки!$L$5:$L$76),IF(AND(D38="ж",F38=11),LOOKUP(G38,Девушки!$CI$5:$CI$76,Девушки!$L$5:$L$76),IF(AND(D38="ж",F38=12),LOOKUP(G38,Девушки!$CJ$5:$CJ$76,Девушки!$L$5:$L$76),IF(AND(D38="ж",F38=13),LOOKUP(G38,Девушки!$CK$5:$CK$76,Девушки!$L$5:$L$76),IF(AND(D38="ж",F38=14),LOOKUP(G38,Девушки!$CL$5:$CL$76,Девушки!$L$5:$L$76),IF(AND(D38="ж",F38=15),LOOKUP(G38,Девушки!$CM$5:$CM$76,Девушки!$L$5:$L$76),IF(AND(D38="ж",F38=16),LOOKUP(G38,Девушки!$CN$5:$CN$76,Девушки!$L$5:$L$76),IF(AND(D38="ж",F38&gt;=17),LOOKUP(G38,Девушки!$CO$5:$CO$76,Девушки!$L$5:$L$76),IF(AND(D38="м",F38&lt;=10),LOOKUP(G38,Юноши!$CH$5:$CH$76,Юноши!$L$5:$L$76),IF(AND(D38="м",F38=11),LOOKUP(G38,Юноши!$CI$5:$CI$76,Юноши!$L$5:$L$76),IF(AND(D38="м",F38=12),LOOKUP(G38,Юноши!$CJ$5:$CJ$76,Юноши!$L$5:$L$76),IF(AND(D38="м",F38=13),LOOKUP(G38,Юноши!$CK$5:$CK$76,Юноши!$L$5:$L$76),IF(AND(D38="м",F38=14),LOOKUP(G38,Юноши!$CL$5:$CL$76,Юноши!$L$5:$L$76),IF(AND(D38="м",F38=15),LOOKUP(G38,Юноши!$CM$5:$CM$76,Юноши!$L$5:$L$76),IF(AND(D38="м",F38=16),LOOKUP(G38,Юноши!$CN$5:$CN$76,Юноши!$L$5:$L$76),IF(AND(D38="м",F38&gt;=17),LOOKUP(G38,Юноши!$CO$5:$CO$76,Юноши!$L$5:$L$76)))))))))))))))))))</f>
        <v>0</v>
      </c>
      <c r="I38" s="418"/>
      <c r="J38" s="383">
        <f>IF(E38="",0,IF(I38&lt;=0,0,IF(AND(D38="ж",F38&lt;=10),LOOKUP(I38,Девушки!$O$5:$O$76,Девушки!$L$5:$L$76),IF(AND(D38="ж",F38=11),LOOKUP(I38,Девушки!$P$5:$P$76,Девушки!$L$5:$L$76),IF(AND(D38="ж",F38=12),LOOKUP(I38,Девушки!$Q$5:$Q$76,Девушки!$L$5:$L$76),IF(AND(D38="ж",F38=13),LOOKUP(I38,Девушки!$R$5:$R$76,Девушки!$L$5:$L$76),IF(AND(D38="ж",F38=14),LOOKUP(I38,Девушки!$S$5:$S$76,Девушки!$L$5:$L$76),IF(AND(D38="ж",F38=15),LOOKUP(I38,Девушки!$T$5:$T$76,Девушки!$L$5:$L$76),IF(AND(D38="ж",F38=16),LOOKUP(I38,Девушки!$U$5:$U$76,Девушки!$L$5:$L$76),IF(AND(D38="ж",F38&gt;=17),LOOKUP(I38,Девушки!$V$5:$V$76,Девушки!$L$5:$L$76),IF(AND(D38="м",F38&lt;=10),LOOKUP(I38,Юноши!$O$5:$O$76,Юноши!$L$5:$L$76),IF(AND(D38="м",F38=11),LOOKUP(I38,Юноши!$P$5:$P$76,Юноши!$L$5:$L$76),IF(AND(D38="м",F38=12),LOOKUP(I38,Юноши!$Q$5:$Q$76,Юноши!$L$5:$L$76),IF(AND(D38="м",F38=13),LOOKUP(I38,Юноши!$R$5:$R$76,Юноши!$L$5:$L$76),IF(AND(D38="м",F38=14),LOOKUP(I38,Юноши!$S$5:$S$76,Юноши!$L$5:$L$76),IF(AND(D38="м",F38=15),LOOKUP(I38,Юноши!$T$5:$T$76,Юноши!$L$5:$L$76),IF(AND(D38="м",F38=16),LOOKUP(I38,Юноши!$U$5:$U$76,Юноши!$L$5:$L$76),IF(AND(D38="м",F38&gt;=17),LOOKUP(I38,Юноши!$V$5:$V$76,Юноши!$L$5:$L$76)))))))))))))))))))</f>
        <v>0</v>
      </c>
      <c r="K38" s="424"/>
      <c r="L38" s="391">
        <f>IF(E38="",0,IF(K38&lt;=0,0,IF(AND(D38="ж",F38&lt;=16),LOOKUP(K38,Девушки!$CC$5:$CC$76,Девушки!$L$5:$L$76),IF(AND(D38="ж",F38=17),LOOKUP(K38,Девушки!$CD$5:$CD$76,Девушки!$L$5:$L$76),IF(AND(D38="м",F38&lt;=16),LOOKUP(K38,Юноши!$CC$5:$CC$76,Юноши!$L$5:$L$76),IF(AND(D38="м",F38=17),LOOKUP(K38,Юноши!$CD$5:$CD$76,Юноши!$L$5:$L$76)))))))</f>
        <v>0</v>
      </c>
      <c r="M38" s="387"/>
      <c r="N38" s="302">
        <f>IF(E38="",0,IF(M38&lt;=0,0,IF(AND(D38="ж",F38&lt;=10),LOOKUP(M38,Девушки!$Z$5:$Z$75,Девушки!$W$5:$W$75),IF(AND(D38="ж",F38=11),LOOKUP(M38,Девушки!$AA$5:$AA$75,Девушки!$W$5:$W$75),IF(AND(D38="ж",F38=12),LOOKUP(M38,Девушки!$AB$5:$AB$75,Девушки!$W$5:$W$75),IF(AND(D38="ж",F38=13),LOOKUP(M38,Девушки!$AC$5:$AC$75,Девушки!$W$5:$W$75),IF(AND(D38="ж",F38=14),LOOKUP(M38,Девушки!$AD$5:$AD$75,Девушки!$W$5:$W$75),IF(AND(D38="ж",F38=15),LOOKUP(M38,Девушки!$AE$5:$AE$75,Девушки!$W$5:$W$75),IF(AND(D38="ж",F38=16),LOOKUP(M38,Девушки!$AF$5:$AF$75,Девушки!$W$5:$W$75),IF(AND(D38="ж",F38&gt;=17),LOOKUP(M38,Девушки!$AG$5:$AG$75,Девушки!$W$5:$W$75),IF(AND(D38="м",F38&lt;=10),LOOKUP(M38,Юноши!$Z$5:$Z$75,Юноши!$W$5:$W$75),IF(AND(D38="м",F38=11),LOOKUP(M38,Юноши!$AA$5:$AA$75,Юноши!$W$5:$W$75),IF(AND(D38="м",F38=12),LOOKUP(M38,Юноши!$AB$5:$AB$75,Юноши!$W$5:$W$75),IF(AND(D38="м",F38=13),LOOKUP(M38,Юноши!$AC$5:$AC$75,Юноши!$W$5:$W$75),IF(AND(D38="м",F38=14),LOOKUP(M38,Юноши!$AD$5:$AD$75,Юноши!$W$5:$W$75),IF(AND(D38="м",F38=15),LOOKUP(M38,Юноши!$AE$5:$AE$75,Юноши!$W$5:$W$75),IF(AND(D38="м",F38=16),LOOKUP(M38,Юноши!$AF$5:$AF$75,Юноши!$W$5:$W$75),IF(AND(D38="м",F38&gt;=17),LOOKUP(M38,Юноши!$AG$5:$AG$75,Юноши!$W$5:$W$75)))))))))))))))))))</f>
        <v>0</v>
      </c>
      <c r="O38" s="389"/>
      <c r="P38" s="304">
        <f>IF(E38="",0,IF(O38&lt;=0,0,IF(AND(D38="ж",F38&lt;=10),LOOKUP(O38,Девушки!$AK$5:$AK$75,Девушки!$W$5:$W$75),IF(AND(D38="ж",F38=11),LOOKUP(O38,Девушки!$AL$5:$AL$75,Девушки!$W$5:$W$75),IF(AND(D38="ж",F38=12),LOOKUP(O38,Девушки!$AM$5:$AM$75,Девушки!$W$5:$W$75),IF(AND(D38="ж",F38=13),LOOKUP(O38,Девушки!$AN$5:$AN$75,Девушки!$W$5:$W$75),IF(AND(D38="ж",F38=14),LOOKUP(O38,Девушки!$AO$5:$AO$75,Девушки!$W$5:$W$75),IF(AND(D38="ж",F38=15),LOOKUP(O38,Девушки!$AP$5:$AP$75,Девушки!$W$5:$W$75),IF(AND(D38="ж",F38=16),LOOKUP(O38,Девушки!$AQ$5:$AQ$75,Девушки!$W$5:$W$75),IF(AND(D38="ж",F38&gt;=17),LOOKUP(O38,Девушки!$AR$5:$AR$75,Девушки!$W$5:$W$75),IF(AND(D38="м",F38&lt;=10),LOOKUP(O38,Юноши!$AK$5:$AK$75,Юноши!$W$5:$W$75),IF(AND(D38="м",F38=11),LOOKUP(O38,Юноши!$AL$5:$AL$75,Юноши!$W$5:$W$75),IF(AND(D38="м",F38=12),LOOKUP(O38,Юноши!$AM$5:$AM$75,Юноши!$W$5:$W$75),IF(AND(D38="м",F38=13),LOOKUP(O38,Юноши!$AN$5:$AN$75,Юноши!$W$5:$W$75),IF(AND(D38="м",F38=14),LOOKUP(O38,Юноши!$AO$5:$AO$75,Юноши!$W$5:$W$75),IF(AND(D38="м",F38=15),LOOKUP(O38,Юноши!$AP$5:$AP$75,Юноши!$W$5:$W$75),IF(AND(D38="м",F38=16),LOOKUP(O38,Юноши!$AQ$5:$AQ$75,Юноши!$W$5:$W$75),IF(AND(D38="м",F38&gt;=17),LOOKUP(O38,Юноши!$AR$5:$AR$75,Юноши!$W$5:$W$75)))))))))))))))))))</f>
        <v>0</v>
      </c>
      <c r="Q38" s="303"/>
      <c r="R38" s="450">
        <f>IF(E38="",0,IF(Q38&lt;=0,0,IF(AND(D38="ж",F38&lt;=10),LOOKUP(Q38,Девушки!$AV$5:$AV$75,Девушки!$W$5:$W$75),IF(AND(D38="ж",F38=11),LOOKUP(Q38,Девушки!$AW$5:$AW$75,Девушки!$W$5:$W$75),IF(AND(D38="ж",F38=12),LOOKUP(Q38,Девушки!$AX$5:$AX$75,Девушки!$W$5:$W$75),IF(AND(D38="ж",F38=13),LOOKUP(Q38,Девушки!$AY$5:$AY$75,Девушки!$W$5:$W$75),IF(AND(D38="ж",F38=14),LOOKUP(Q38,Девушки!$AZ$5:$AZ$75,Девушки!$W$5:$W$75),IF(AND(D38="ж",F38=15),LOOKUP(Q38,Девушки!$BA$5:$BA$75,Девушки!$W$5:$W$75),IF(AND(D38="ж",F38=16),LOOKUP(Q38,Девушки!$BB$5:$BB$75,Девушки!$W$5:$W$75),IF(AND(D38="ж",F38&gt;=17),LOOKUP(Q38,Девушки!$BC$5:$BC$75,Девушки!$W$5:$W$75),IF(AND(D38="м",F38&lt;=10),LOOKUP(Q38,Юноши!$AV$5:$AV$75,Юноши!$W$5:$W$75),IF(AND(D38="м",F38=11),LOOKUP(Q38,Юноши!$AW$5:$AW$75,Юноши!$W$5:$W$75),IF(AND(D38="м",F38=12),LOOKUP(Q38,Юноши!$AX$5:$AX$75,Юноши!$W$5:$W$75),IF(AND(D38="м",F38=13),LOOKUP(Q38,Юноши!$AY$5:$AY$75,Юноши!$W$5:$W$75),IF(AND(D38="м",F38=14),LOOKUP(Q38,Юноши!$AZ$5:$AZ$75,Юноши!$W$5:$W$75),IF(AND(D38="м",F38=15),LOOKUP(Q38,Юноши!$BA$5:$BA$75,Юноши!$W$5:$W$75),IF(AND(D38="м",F38=16),LOOKUP(Q38,Юноши!$BB$5:$BB$75,Юноши!$W$5:$W$75),IF(AND(D38="м",F38&gt;=17),LOOKUP(Q38,Юноши!$BC$5:$BC$75,Юноши!$W$5:$W$75)))))))))))))))))))</f>
        <v>0</v>
      </c>
      <c r="S38" s="338"/>
      <c r="T38" s="305">
        <f>IF(E38="",0,IF(S38="",0,IF(S38&lt;-4,0,IF(AND(D38="ж",F38&lt;=10),LOOKUP(S38,Девушки!$BG$5:$BG$75,Девушки!$W$5:$W$75),IF(AND(D38="ж",F38=11),LOOKUP(S38,Девушки!$BH$5:$BH$75,Девушки!$W$5:$W$75),IF(AND(D38="ж",F38=12),LOOKUP(S38,Девушки!$BI$5:$BI$75,Девушки!$W$5:$W$75),IF(AND(D38="ж",F38=13),LOOKUP(S38,Девушки!$BJ$5:$BJ$75,Девушки!$W$5:$W$75),IF(AND(D38="ж",F38=14),LOOKUP(S38,Девушки!$BK$5:$BK$75,Девушки!$W$5:$W$75),IF(AND(D38="ж",F38=15),LOOKUP(S38,Девушки!$BL$5:$BL$75,Девушки!$W$5:$W$75),IF(AND(D38="ж",F38=16),LOOKUP(S38,Девушки!$BM$5:$BM$75,Девушки!$W$5:$W$75),IF(AND(D38="ж",F38&gt;=17),LOOKUP(S38,Девушки!$BN$5:$BN$75,Девушки!$W$5:$W$75),IF(AND(D38="м",F38&lt;=10),LOOKUP(S38,Юноши!$BG$5:$BG$75,Юноши!$W$5:$W$75),IF(AND(D38="м",F38=11),LOOKUP(S38,Юноши!$BH$5:$BH$75,Юноши!$W$5:$W$75),IF(AND(D38="м",F38=12),LOOKUP(S38,Юноши!$BI$5:$BI$75,Юноши!$W$5:$W$75),IF(AND(D38="м",F38=13),LOOKUP(S38,Юноши!$BJ$5:$BJ$75,Юноши!$W$5:$W$75),IF(AND(D38="м",F38=14),LOOKUP(S38,Юноши!$BK$5:$BK$75,Юноши!$W$5:$W$75),IF(AND(D38="м",F38=15),LOOKUP(S38,Юноши!$BL$5:$BL$75,Юноши!$W$5:$W$75),IF(AND(D38="м",F38=16),LOOKUP(S38,Юноши!$BM$5:$BM$75,Юноши!$W$5:$W$75),IF(AND(D38="м",F38&gt;=17),LOOKUP(S38,Юноши!$BN$5:$BN$75,Юноши!$W$5:$W$75))))))))))))))))))))</f>
        <v>0</v>
      </c>
      <c r="U38" s="341"/>
      <c r="V38" s="450">
        <f>IF(E38="",0,IF(U38&lt;=0,0,IF(AND(D38="ж",F38&lt;=10),LOOKUP(U38,Девушки!$BT$5:$BT$76,Девушки!$BO$5:$BO$76),IF(AND(D38="ж",F38=11),LOOKUP(U38,Девушки!$BT$5:$BT$76,Девушки!$BO$5:$BO$76),IF(AND(D38="ж",F38=12),LOOKUP(U38,Девушки!$BT$5:$BT$76,Девушки!$BO$5:$BO$76),IF(AND(D38="ж",F38=13),LOOKUP(U38,Девушки!$BT$5:$BT$76,Девушки!$BO$5:$BO$76),IF(AND(D38="ж",F38=14),LOOKUP(U38,Девушки!$BT$5:$BT$76,Девушки!$BO$5:$BO$76),IF(AND(D38="ж",F38=15),LOOKUP(U38,Девушки!$BT$5:$BT$76,Девушки!$BO$5:$BO$76),IF(AND(D38="ж",F38=16),LOOKUP(U38,Девушки!$BT$5:$BT$76,Девушки!$BO$5:$BO$76),IF(AND(D38="ж",F38&gt;=17),LOOKUP(U38,Девушки!$BT$5:$BT$76,Девушки!$BO$5:$BO$76),IF(AND(D38="м",F38&lt;=10),LOOKUP(U38,Юноши!$BT$5:$BT$76,Юноши!$BO$5:$BO$76),IF(AND(D38="м",F38=11),LOOKUP(U38,Юноши!$BT$5:$BT$76,Юноши!$BO$5:$BO$76),IF(AND(D38="м",F38=12),LOOKUP(U38,Юноши!$BT$5:$BT$76,Юноши!$BO$5:$BO$76),IF(AND(D38="м",F38=13),LOOKUP(U38,Юноши!$BT$5:$BT$76,Юноши!$BO$5:$BO$76),IF(AND(D38="м",F38=14),LOOKUP(U38,Юноши!$BT$5:$BT$76,Юноши!$BO$5:$BO$76),IF(AND(D38="м",F38=15),LOOKUP(U38,Юноши!$BT$5:$BT$76,Юноши!$BO$5:$BO$76),IF(AND(D38="м",F38=16),LOOKUP(U38,Юноши!$BT$5:$BT$76,Юноши!$BO$5:$BO$76),IF(AND(D38="м",F38&gt;=17),LOOKUP(U38,Юноши!$BT$5:$BT$76,Юноши!$BO$5:$BO$76)))))))))))))))))))</f>
        <v>0</v>
      </c>
      <c r="W38" s="346"/>
      <c r="X38" s="307">
        <f>IF(E38="",0,IF(W38="",0,IF(AND(D38="ж",F38&lt;=10),LOOKUP(W38,Девушки!$D$5:$D$76,Девушки!$A$5:$A$76),IF(AND(D38="ж",F38=11),LOOKUP(W38,Девушки!$E$5:$E$76,Девушки!$A$5:$A$76),IF(AND(D38="ж",F38=12),LOOKUP(W38,Девушки!$F$5:$F$76,Девушки!$A$5:$A$76),IF(AND(D38="ж",F38=13),LOOKUP(W38,Девушки!$G$5:$G$76,Девушки!$A$5:$A$76),IF(AND(D38="ж",F38=14),LOOKUP(W38,Девушки!$H$5:$H$76,Девушки!$A$5:$A$76),IF(AND(D38="ж",F38=15),LOOKUP(W38,Девушки!$I$5:$I$76,Девушки!$A$5:$A$76),IF(AND(D38="ж",F38=16),LOOKUP(W38,Девушки!$J$5:$J$76,Девушки!$A$5:$A$76),IF(AND(D38="ж",F38&gt;=17),LOOKUP(W38,Девушки!$K$5:$K$76,Девушки!$A$5:$A$76),IF(AND(D38="м",F38&lt;=10),LOOKUP(W38,Юноши!$D$5:$D$76,Юноши!$A$5:$A$76),IF(AND(D38="м",F38=11),LOOKUP(W38,Юноши!$E$5:$E$76,Юноши!$A$5:$A$76),IF(AND(D38="м",F38=12),LOOKUP(W38,Юноши!$F$5:$F$76,Юноши!$A$5:$A$76),IF(AND(D38="м",F38=13),LOOKUP(W38,Юноши!$G$5:$G$76,Юноши!$A$5:$A$76),IF(AND(D38="м",F38=14),LOOKUP(W38,Юноши!$H$5:$H$76,Юноши!$A$5:$A$76),IF(AND(D38="м",F38=15),LOOKUP(W38,Юноши!$I$5:$I$76,Юноши!$A$5:$A$76),IF(AND(D38="м",F38=16),LOOKUP(W38,Юноши!$J$5:$J$76,Юноши!$A$5:$A$76),IF(AND(D38="м",F38&gt;=17),LOOKUP(W38,Юноши!$K$5:$K$76,Юноши!$A$5:$A$76)))))))))))))))))))</f>
        <v>0</v>
      </c>
      <c r="Y38" s="451">
        <f t="shared" si="1"/>
        <v>0</v>
      </c>
    </row>
    <row r="39" spans="1:25" ht="24.95" customHeight="1">
      <c r="A39" s="456"/>
      <c r="B39" s="462"/>
      <c r="C39" s="459"/>
      <c r="D39" s="458"/>
      <c r="E39" s="463"/>
      <c r="F39" s="309" t="str">
        <f t="shared" si="0"/>
        <v>/</v>
      </c>
      <c r="G39" s="422"/>
      <c r="H39" s="420">
        <f>IF(E39="",0,IF(G39&lt;=0,0,IF(AND(D39="ж",F39&lt;=10),LOOKUP(G39,Девушки!$CH$5:$CH$76,Девушки!$L$5:$L$76),IF(AND(D39="ж",F39=11),LOOKUP(G39,Девушки!$CI$5:$CI$76,Девушки!$L$5:$L$76),IF(AND(D39="ж",F39=12),LOOKUP(G39,Девушки!$CJ$5:$CJ$76,Девушки!$L$5:$L$76),IF(AND(D39="ж",F39=13),LOOKUP(G39,Девушки!$CK$5:$CK$76,Девушки!$L$5:$L$76),IF(AND(D39="ж",F39=14),LOOKUP(G39,Девушки!$CL$5:$CL$76,Девушки!$L$5:$L$76),IF(AND(D39="ж",F39=15),LOOKUP(G39,Девушки!$CM$5:$CM$76,Девушки!$L$5:$L$76),IF(AND(D39="ж",F39=16),LOOKUP(G39,Девушки!$CN$5:$CN$76,Девушки!$L$5:$L$76),IF(AND(D39="ж",F39&gt;=17),LOOKUP(G39,Девушки!$CO$5:$CO$76,Девушки!$L$5:$L$76),IF(AND(D39="м",F39&lt;=10),LOOKUP(G39,Юноши!$CH$5:$CH$76,Юноши!$L$5:$L$76),IF(AND(D39="м",F39=11),LOOKUP(G39,Юноши!$CI$5:$CI$76,Юноши!$L$5:$L$76),IF(AND(D39="м",F39=12),LOOKUP(G39,Юноши!$CJ$5:$CJ$76,Юноши!$L$5:$L$76),IF(AND(D39="м",F39=13),LOOKUP(G39,Юноши!$CK$5:$CK$76,Юноши!$L$5:$L$76),IF(AND(D39="м",F39=14),LOOKUP(G39,Юноши!$CL$5:$CL$76,Юноши!$L$5:$L$76),IF(AND(D39="м",F39=15),LOOKUP(G39,Юноши!$CM$5:$CM$76,Юноши!$L$5:$L$76),IF(AND(D39="м",F39=16),LOOKUP(G39,Юноши!$CN$5:$CN$76,Юноши!$L$5:$L$76),IF(AND(D39="м",F39&gt;=17),LOOKUP(G39,Юноши!$CO$5:$CO$76,Юноши!$L$5:$L$76)))))))))))))))))))</f>
        <v>0</v>
      </c>
      <c r="I39" s="418"/>
      <c r="J39" s="383">
        <f>IF(E39="",0,IF(I39&lt;=0,0,IF(AND(D39="ж",F39&lt;=10),LOOKUP(I39,Девушки!$O$5:$O$76,Девушки!$L$5:$L$76),IF(AND(D39="ж",F39=11),LOOKUP(I39,Девушки!$P$5:$P$76,Девушки!$L$5:$L$76),IF(AND(D39="ж",F39=12),LOOKUP(I39,Девушки!$Q$5:$Q$76,Девушки!$L$5:$L$76),IF(AND(D39="ж",F39=13),LOOKUP(I39,Девушки!$R$5:$R$76,Девушки!$L$5:$L$76),IF(AND(D39="ж",F39=14),LOOKUP(I39,Девушки!$S$5:$S$76,Девушки!$L$5:$L$76),IF(AND(D39="ж",F39=15),LOOKUP(I39,Девушки!$T$5:$T$76,Девушки!$L$5:$L$76),IF(AND(D39="ж",F39=16),LOOKUP(I39,Девушки!$U$5:$U$76,Девушки!$L$5:$L$76),IF(AND(D39="ж",F39&gt;=17),LOOKUP(I39,Девушки!$V$5:$V$76,Девушки!$L$5:$L$76),IF(AND(D39="м",F39&lt;=10),LOOKUP(I39,Юноши!$O$5:$O$76,Юноши!$L$5:$L$76),IF(AND(D39="м",F39=11),LOOKUP(I39,Юноши!$P$5:$P$76,Юноши!$L$5:$L$76),IF(AND(D39="м",F39=12),LOOKUP(I39,Юноши!$Q$5:$Q$76,Юноши!$L$5:$L$76),IF(AND(D39="м",F39=13),LOOKUP(I39,Юноши!$R$5:$R$76,Юноши!$L$5:$L$76),IF(AND(D39="м",F39=14),LOOKUP(I39,Юноши!$S$5:$S$76,Юноши!$L$5:$L$76),IF(AND(D39="м",F39=15),LOOKUP(I39,Юноши!$T$5:$T$76,Юноши!$L$5:$L$76),IF(AND(D39="м",F39=16),LOOKUP(I39,Юноши!$U$5:$U$76,Юноши!$L$5:$L$76),IF(AND(D39="м",F39&gt;=17),LOOKUP(I39,Юноши!$V$5:$V$76,Юноши!$L$5:$L$76)))))))))))))))))))</f>
        <v>0</v>
      </c>
      <c r="K39" s="424"/>
      <c r="L39" s="391">
        <f>IF(E39="",0,IF(K39&lt;=0,0,IF(AND(D39="ж",F39&lt;=16),LOOKUP(K39,Девушки!$CC$5:$CC$76,Девушки!$L$5:$L$76),IF(AND(D39="ж",F39=17),LOOKUP(K39,Девушки!$CD$5:$CD$76,Девушки!$L$5:$L$76),IF(AND(D39="м",F39&lt;=16),LOOKUP(K39,Юноши!$CC$5:$CC$76,Юноши!$L$5:$L$76),IF(AND(D39="м",F39=17),LOOKUP(K39,Юноши!$CD$5:$CD$76,Юноши!$L$5:$L$76)))))))</f>
        <v>0</v>
      </c>
      <c r="M39" s="387"/>
      <c r="N39" s="302">
        <f>IF(E39="",0,IF(M39&lt;=0,0,IF(AND(D39="ж",F39&lt;=10),LOOKUP(M39,Девушки!$Z$5:$Z$75,Девушки!$W$5:$W$75),IF(AND(D39="ж",F39=11),LOOKUP(M39,Девушки!$AA$5:$AA$75,Девушки!$W$5:$W$75),IF(AND(D39="ж",F39=12),LOOKUP(M39,Девушки!$AB$5:$AB$75,Девушки!$W$5:$W$75),IF(AND(D39="ж",F39=13),LOOKUP(M39,Девушки!$AC$5:$AC$75,Девушки!$W$5:$W$75),IF(AND(D39="ж",F39=14),LOOKUP(M39,Девушки!$AD$5:$AD$75,Девушки!$W$5:$W$75),IF(AND(D39="ж",F39=15),LOOKUP(M39,Девушки!$AE$5:$AE$75,Девушки!$W$5:$W$75),IF(AND(D39="ж",F39=16),LOOKUP(M39,Девушки!$AF$5:$AF$75,Девушки!$W$5:$W$75),IF(AND(D39="ж",F39&gt;=17),LOOKUP(M39,Девушки!$AG$5:$AG$75,Девушки!$W$5:$W$75),IF(AND(D39="м",F39&lt;=10),LOOKUP(M39,Юноши!$Z$5:$Z$75,Юноши!$W$5:$W$75),IF(AND(D39="м",F39=11),LOOKUP(M39,Юноши!$AA$5:$AA$75,Юноши!$W$5:$W$75),IF(AND(D39="м",F39=12),LOOKUP(M39,Юноши!$AB$5:$AB$75,Юноши!$W$5:$W$75),IF(AND(D39="м",F39=13),LOOKUP(M39,Юноши!$AC$5:$AC$75,Юноши!$W$5:$W$75),IF(AND(D39="м",F39=14),LOOKUP(M39,Юноши!$AD$5:$AD$75,Юноши!$W$5:$W$75),IF(AND(D39="м",F39=15),LOOKUP(M39,Юноши!$AE$5:$AE$75,Юноши!$W$5:$W$75),IF(AND(D39="м",F39=16),LOOKUP(M39,Юноши!$AF$5:$AF$75,Юноши!$W$5:$W$75),IF(AND(D39="м",F39&gt;=17),LOOKUP(M39,Юноши!$AG$5:$AG$75,Юноши!$W$5:$W$75)))))))))))))))))))</f>
        <v>0</v>
      </c>
      <c r="O39" s="389"/>
      <c r="P39" s="304">
        <f>IF(E39="",0,IF(O39&lt;=0,0,IF(AND(D39="ж",F39&lt;=10),LOOKUP(O39,Девушки!$AK$5:$AK$75,Девушки!$W$5:$W$75),IF(AND(D39="ж",F39=11),LOOKUP(O39,Девушки!$AL$5:$AL$75,Девушки!$W$5:$W$75),IF(AND(D39="ж",F39=12),LOOKUP(O39,Девушки!$AM$5:$AM$75,Девушки!$W$5:$W$75),IF(AND(D39="ж",F39=13),LOOKUP(O39,Девушки!$AN$5:$AN$75,Девушки!$W$5:$W$75),IF(AND(D39="ж",F39=14),LOOKUP(O39,Девушки!$AO$5:$AO$75,Девушки!$W$5:$W$75),IF(AND(D39="ж",F39=15),LOOKUP(O39,Девушки!$AP$5:$AP$75,Девушки!$W$5:$W$75),IF(AND(D39="ж",F39=16),LOOKUP(O39,Девушки!$AQ$5:$AQ$75,Девушки!$W$5:$W$75),IF(AND(D39="ж",F39&gt;=17),LOOKUP(O39,Девушки!$AR$5:$AR$75,Девушки!$W$5:$W$75),IF(AND(D39="м",F39&lt;=10),LOOKUP(O39,Юноши!$AK$5:$AK$75,Юноши!$W$5:$W$75),IF(AND(D39="м",F39=11),LOOKUP(O39,Юноши!$AL$5:$AL$75,Юноши!$W$5:$W$75),IF(AND(D39="м",F39=12),LOOKUP(O39,Юноши!$AM$5:$AM$75,Юноши!$W$5:$W$75),IF(AND(D39="м",F39=13),LOOKUP(O39,Юноши!$AN$5:$AN$75,Юноши!$W$5:$W$75),IF(AND(D39="м",F39=14),LOOKUP(O39,Юноши!$AO$5:$AO$75,Юноши!$W$5:$W$75),IF(AND(D39="м",F39=15),LOOKUP(O39,Юноши!$AP$5:$AP$75,Юноши!$W$5:$W$75),IF(AND(D39="м",F39=16),LOOKUP(O39,Юноши!$AQ$5:$AQ$75,Юноши!$W$5:$W$75),IF(AND(D39="м",F39&gt;=17),LOOKUP(O39,Юноши!$AR$5:$AR$75,Юноши!$W$5:$W$75)))))))))))))))))))</f>
        <v>0</v>
      </c>
      <c r="Q39" s="303"/>
      <c r="R39" s="450">
        <f>IF(E39="",0,IF(Q39&lt;=0,0,IF(AND(D39="ж",F39&lt;=10),LOOKUP(Q39,Девушки!$AV$5:$AV$75,Девушки!$W$5:$W$75),IF(AND(D39="ж",F39=11),LOOKUP(Q39,Девушки!$AW$5:$AW$75,Девушки!$W$5:$W$75),IF(AND(D39="ж",F39=12),LOOKUP(Q39,Девушки!$AX$5:$AX$75,Девушки!$W$5:$W$75),IF(AND(D39="ж",F39=13),LOOKUP(Q39,Девушки!$AY$5:$AY$75,Девушки!$W$5:$W$75),IF(AND(D39="ж",F39=14),LOOKUP(Q39,Девушки!$AZ$5:$AZ$75,Девушки!$W$5:$W$75),IF(AND(D39="ж",F39=15),LOOKUP(Q39,Девушки!$BA$5:$BA$75,Девушки!$W$5:$W$75),IF(AND(D39="ж",F39=16),LOOKUP(Q39,Девушки!$BB$5:$BB$75,Девушки!$W$5:$W$75),IF(AND(D39="ж",F39&gt;=17),LOOKUP(Q39,Девушки!$BC$5:$BC$75,Девушки!$W$5:$W$75),IF(AND(D39="м",F39&lt;=10),LOOKUP(Q39,Юноши!$AV$5:$AV$75,Юноши!$W$5:$W$75),IF(AND(D39="м",F39=11),LOOKUP(Q39,Юноши!$AW$5:$AW$75,Юноши!$W$5:$W$75),IF(AND(D39="м",F39=12),LOOKUP(Q39,Юноши!$AX$5:$AX$75,Юноши!$W$5:$W$75),IF(AND(D39="м",F39=13),LOOKUP(Q39,Юноши!$AY$5:$AY$75,Юноши!$W$5:$W$75),IF(AND(D39="м",F39=14),LOOKUP(Q39,Юноши!$AZ$5:$AZ$75,Юноши!$W$5:$W$75),IF(AND(D39="м",F39=15),LOOKUP(Q39,Юноши!$BA$5:$BA$75,Юноши!$W$5:$W$75),IF(AND(D39="м",F39=16),LOOKUP(Q39,Юноши!$BB$5:$BB$75,Юноши!$W$5:$W$75),IF(AND(D39="м",F39&gt;=17),LOOKUP(Q39,Юноши!$BC$5:$BC$75,Юноши!$W$5:$W$75)))))))))))))))))))</f>
        <v>0</v>
      </c>
      <c r="S39" s="338"/>
      <c r="T39" s="305">
        <f>IF(E39="",0,IF(S39="",0,IF(S39&lt;-4,0,IF(AND(D39="ж",F39&lt;=10),LOOKUP(S39,Девушки!$BG$5:$BG$75,Девушки!$W$5:$W$75),IF(AND(D39="ж",F39=11),LOOKUP(S39,Девушки!$BH$5:$BH$75,Девушки!$W$5:$W$75),IF(AND(D39="ж",F39=12),LOOKUP(S39,Девушки!$BI$5:$BI$75,Девушки!$W$5:$W$75),IF(AND(D39="ж",F39=13),LOOKUP(S39,Девушки!$BJ$5:$BJ$75,Девушки!$W$5:$W$75),IF(AND(D39="ж",F39=14),LOOKUP(S39,Девушки!$BK$5:$BK$75,Девушки!$W$5:$W$75),IF(AND(D39="ж",F39=15),LOOKUP(S39,Девушки!$BL$5:$BL$75,Девушки!$W$5:$W$75),IF(AND(D39="ж",F39=16),LOOKUP(S39,Девушки!$BM$5:$BM$75,Девушки!$W$5:$W$75),IF(AND(D39="ж",F39&gt;=17),LOOKUP(S39,Девушки!$BN$5:$BN$75,Девушки!$W$5:$W$75),IF(AND(D39="м",F39&lt;=10),LOOKUP(S39,Юноши!$BG$5:$BG$75,Юноши!$W$5:$W$75),IF(AND(D39="м",F39=11),LOOKUP(S39,Юноши!$BH$5:$BH$75,Юноши!$W$5:$W$75),IF(AND(D39="м",F39=12),LOOKUP(S39,Юноши!$BI$5:$BI$75,Юноши!$W$5:$W$75),IF(AND(D39="м",F39=13),LOOKUP(S39,Юноши!$BJ$5:$BJ$75,Юноши!$W$5:$W$75),IF(AND(D39="м",F39=14),LOOKUP(S39,Юноши!$BK$5:$BK$75,Юноши!$W$5:$W$75),IF(AND(D39="м",F39=15),LOOKUP(S39,Юноши!$BL$5:$BL$75,Юноши!$W$5:$W$75),IF(AND(D39="м",F39=16),LOOKUP(S39,Юноши!$BM$5:$BM$75,Юноши!$W$5:$W$75),IF(AND(D39="м",F39&gt;=17),LOOKUP(S39,Юноши!$BN$5:$BN$75,Юноши!$W$5:$W$75))))))))))))))))))))</f>
        <v>0</v>
      </c>
      <c r="U39" s="341"/>
      <c r="V39" s="450">
        <f>IF(E39="",0,IF(U39&lt;=0,0,IF(AND(D39="ж",F39&lt;=10),LOOKUP(U39,Девушки!$BT$5:$BT$76,Девушки!$BO$5:$BO$76),IF(AND(D39="ж",F39=11),LOOKUP(U39,Девушки!$BT$5:$BT$76,Девушки!$BO$5:$BO$76),IF(AND(D39="ж",F39=12),LOOKUP(U39,Девушки!$BT$5:$BT$76,Девушки!$BO$5:$BO$76),IF(AND(D39="ж",F39=13),LOOKUP(U39,Девушки!$BT$5:$BT$76,Девушки!$BO$5:$BO$76),IF(AND(D39="ж",F39=14),LOOKUP(U39,Девушки!$BT$5:$BT$76,Девушки!$BO$5:$BO$76),IF(AND(D39="ж",F39=15),LOOKUP(U39,Девушки!$BT$5:$BT$76,Девушки!$BO$5:$BO$76),IF(AND(D39="ж",F39=16),LOOKUP(U39,Девушки!$BT$5:$BT$76,Девушки!$BO$5:$BO$76),IF(AND(D39="ж",F39&gt;=17),LOOKUP(U39,Девушки!$BT$5:$BT$76,Девушки!$BO$5:$BO$76),IF(AND(D39="м",F39&lt;=10),LOOKUP(U39,Юноши!$BT$5:$BT$76,Юноши!$BO$5:$BO$76),IF(AND(D39="м",F39=11),LOOKUP(U39,Юноши!$BT$5:$BT$76,Юноши!$BO$5:$BO$76),IF(AND(D39="м",F39=12),LOOKUP(U39,Юноши!$BT$5:$BT$76,Юноши!$BO$5:$BO$76),IF(AND(D39="м",F39=13),LOOKUP(U39,Юноши!$BT$5:$BT$76,Юноши!$BO$5:$BO$76),IF(AND(D39="м",F39=14),LOOKUP(U39,Юноши!$BT$5:$BT$76,Юноши!$BO$5:$BO$76),IF(AND(D39="м",F39=15),LOOKUP(U39,Юноши!$BT$5:$BT$76,Юноши!$BO$5:$BO$76),IF(AND(D39="м",F39=16),LOOKUP(U39,Юноши!$BT$5:$BT$76,Юноши!$BO$5:$BO$76),IF(AND(D39="м",F39&gt;=17),LOOKUP(U39,Юноши!$BT$5:$BT$76,Юноши!$BO$5:$BO$76)))))))))))))))))))</f>
        <v>0</v>
      </c>
      <c r="W39" s="346"/>
      <c r="X39" s="307">
        <f>IF(E39="",0,IF(W39="",0,IF(AND(D39="ж",F39&lt;=10),LOOKUP(W39,Девушки!$D$5:$D$76,Девушки!$A$5:$A$76),IF(AND(D39="ж",F39=11),LOOKUP(W39,Девушки!$E$5:$E$76,Девушки!$A$5:$A$76),IF(AND(D39="ж",F39=12),LOOKUP(W39,Девушки!$F$5:$F$76,Девушки!$A$5:$A$76),IF(AND(D39="ж",F39=13),LOOKUP(W39,Девушки!$G$5:$G$76,Девушки!$A$5:$A$76),IF(AND(D39="ж",F39=14),LOOKUP(W39,Девушки!$H$5:$H$76,Девушки!$A$5:$A$76),IF(AND(D39="ж",F39=15),LOOKUP(W39,Девушки!$I$5:$I$76,Девушки!$A$5:$A$76),IF(AND(D39="ж",F39=16),LOOKUP(W39,Девушки!$J$5:$J$76,Девушки!$A$5:$A$76),IF(AND(D39="ж",F39&gt;=17),LOOKUP(W39,Девушки!$K$5:$K$76,Девушки!$A$5:$A$76),IF(AND(D39="м",F39&lt;=10),LOOKUP(W39,Юноши!$D$5:$D$76,Юноши!$A$5:$A$76),IF(AND(D39="м",F39=11),LOOKUP(W39,Юноши!$E$5:$E$76,Юноши!$A$5:$A$76),IF(AND(D39="м",F39=12),LOOKUP(W39,Юноши!$F$5:$F$76,Юноши!$A$5:$A$76),IF(AND(D39="м",F39=13),LOOKUP(W39,Юноши!$G$5:$G$76,Юноши!$A$5:$A$76),IF(AND(D39="м",F39=14),LOOKUP(W39,Юноши!$H$5:$H$76,Юноши!$A$5:$A$76),IF(AND(D39="м",F39=15),LOOKUP(W39,Юноши!$I$5:$I$76,Юноши!$A$5:$A$76),IF(AND(D39="м",F39=16),LOOKUP(W39,Юноши!$J$5:$J$76,Юноши!$A$5:$A$76),IF(AND(D39="м",F39&gt;=17),LOOKUP(W39,Юноши!$K$5:$K$76,Юноши!$A$5:$A$76)))))))))))))))))))</f>
        <v>0</v>
      </c>
      <c r="Y39" s="451">
        <f t="shared" si="1"/>
        <v>0</v>
      </c>
    </row>
    <row r="40" spans="1:25" ht="24.95" customHeight="1">
      <c r="A40" s="456"/>
      <c r="B40" s="462"/>
      <c r="C40" s="459"/>
      <c r="D40" s="458"/>
      <c r="E40" s="463"/>
      <c r="F40" s="309" t="str">
        <f t="shared" si="0"/>
        <v>/</v>
      </c>
      <c r="G40" s="422"/>
      <c r="H40" s="420">
        <f>IF(E40="",0,IF(G40&lt;=0,0,IF(AND(D40="ж",F40&lt;=10),LOOKUP(G40,Девушки!$CH$5:$CH$76,Девушки!$L$5:$L$76),IF(AND(D40="ж",F40=11),LOOKUP(G40,Девушки!$CI$5:$CI$76,Девушки!$L$5:$L$76),IF(AND(D40="ж",F40=12),LOOKUP(G40,Девушки!$CJ$5:$CJ$76,Девушки!$L$5:$L$76),IF(AND(D40="ж",F40=13),LOOKUP(G40,Девушки!$CK$5:$CK$76,Девушки!$L$5:$L$76),IF(AND(D40="ж",F40=14),LOOKUP(G40,Девушки!$CL$5:$CL$76,Девушки!$L$5:$L$76),IF(AND(D40="ж",F40=15),LOOKUP(G40,Девушки!$CM$5:$CM$76,Девушки!$L$5:$L$76),IF(AND(D40="ж",F40=16),LOOKUP(G40,Девушки!$CN$5:$CN$76,Девушки!$L$5:$L$76),IF(AND(D40="ж",F40&gt;=17),LOOKUP(G40,Девушки!$CO$5:$CO$76,Девушки!$L$5:$L$76),IF(AND(D40="м",F40&lt;=10),LOOKUP(G40,Юноши!$CH$5:$CH$76,Юноши!$L$5:$L$76),IF(AND(D40="м",F40=11),LOOKUP(G40,Юноши!$CI$5:$CI$76,Юноши!$L$5:$L$76),IF(AND(D40="м",F40=12),LOOKUP(G40,Юноши!$CJ$5:$CJ$76,Юноши!$L$5:$L$76),IF(AND(D40="м",F40=13),LOOKUP(G40,Юноши!$CK$5:$CK$76,Юноши!$L$5:$L$76),IF(AND(D40="м",F40=14),LOOKUP(G40,Юноши!$CL$5:$CL$76,Юноши!$L$5:$L$76),IF(AND(D40="м",F40=15),LOOKUP(G40,Юноши!$CM$5:$CM$76,Юноши!$L$5:$L$76),IF(AND(D40="м",F40=16),LOOKUP(G40,Юноши!$CN$5:$CN$76,Юноши!$L$5:$L$76),IF(AND(D40="м",F40&gt;=17),LOOKUP(G40,Юноши!$CO$5:$CO$76,Юноши!$L$5:$L$76)))))))))))))))))))</f>
        <v>0</v>
      </c>
      <c r="I40" s="418"/>
      <c r="J40" s="383">
        <f>IF(E40="",0,IF(I40&lt;=0,0,IF(AND(D40="ж",F40&lt;=10),LOOKUP(I40,Девушки!$O$5:$O$76,Девушки!$L$5:$L$76),IF(AND(D40="ж",F40=11),LOOKUP(I40,Девушки!$P$5:$P$76,Девушки!$L$5:$L$76),IF(AND(D40="ж",F40=12),LOOKUP(I40,Девушки!$Q$5:$Q$76,Девушки!$L$5:$L$76),IF(AND(D40="ж",F40=13),LOOKUP(I40,Девушки!$R$5:$R$76,Девушки!$L$5:$L$76),IF(AND(D40="ж",F40=14),LOOKUP(I40,Девушки!$S$5:$S$76,Девушки!$L$5:$L$76),IF(AND(D40="ж",F40=15),LOOKUP(I40,Девушки!$T$5:$T$76,Девушки!$L$5:$L$76),IF(AND(D40="ж",F40=16),LOOKUP(I40,Девушки!$U$5:$U$76,Девушки!$L$5:$L$76),IF(AND(D40="ж",F40&gt;=17),LOOKUP(I40,Девушки!$V$5:$V$76,Девушки!$L$5:$L$76),IF(AND(D40="м",F40&lt;=10),LOOKUP(I40,Юноши!$O$5:$O$76,Юноши!$L$5:$L$76),IF(AND(D40="м",F40=11),LOOKUP(I40,Юноши!$P$5:$P$76,Юноши!$L$5:$L$76),IF(AND(D40="м",F40=12),LOOKUP(I40,Юноши!$Q$5:$Q$76,Юноши!$L$5:$L$76),IF(AND(D40="м",F40=13),LOOKUP(I40,Юноши!$R$5:$R$76,Юноши!$L$5:$L$76),IF(AND(D40="м",F40=14),LOOKUP(I40,Юноши!$S$5:$S$76,Юноши!$L$5:$L$76),IF(AND(D40="м",F40=15),LOOKUP(I40,Юноши!$T$5:$T$76,Юноши!$L$5:$L$76),IF(AND(D40="м",F40=16),LOOKUP(I40,Юноши!$U$5:$U$76,Юноши!$L$5:$L$76),IF(AND(D40="м",F40&gt;=17),LOOKUP(I40,Юноши!$V$5:$V$76,Юноши!$L$5:$L$76)))))))))))))))))))</f>
        <v>0</v>
      </c>
      <c r="K40" s="424"/>
      <c r="L40" s="391">
        <f>IF(E40="",0,IF(K40&lt;=0,0,IF(AND(D40="ж",F40&lt;=16),LOOKUP(K40,Девушки!$CC$5:$CC$76,Девушки!$L$5:$L$76),IF(AND(D40="ж",F40=17),LOOKUP(K40,Девушки!$CD$5:$CD$76,Девушки!$L$5:$L$76),IF(AND(D40="м",F40&lt;=16),LOOKUP(K40,Юноши!$CC$5:$CC$76,Юноши!$L$5:$L$76),IF(AND(D40="м",F40=17),LOOKUP(K40,Юноши!$CD$5:$CD$76,Юноши!$L$5:$L$76)))))))</f>
        <v>0</v>
      </c>
      <c r="M40" s="387"/>
      <c r="N40" s="302">
        <f>IF(E40="",0,IF(M40&lt;=0,0,IF(AND(D40="ж",F40&lt;=10),LOOKUP(M40,Девушки!$Z$5:$Z$75,Девушки!$W$5:$W$75),IF(AND(D40="ж",F40=11),LOOKUP(M40,Девушки!$AA$5:$AA$75,Девушки!$W$5:$W$75),IF(AND(D40="ж",F40=12),LOOKUP(M40,Девушки!$AB$5:$AB$75,Девушки!$W$5:$W$75),IF(AND(D40="ж",F40=13),LOOKUP(M40,Девушки!$AC$5:$AC$75,Девушки!$W$5:$W$75),IF(AND(D40="ж",F40=14),LOOKUP(M40,Девушки!$AD$5:$AD$75,Девушки!$W$5:$W$75),IF(AND(D40="ж",F40=15),LOOKUP(M40,Девушки!$AE$5:$AE$75,Девушки!$W$5:$W$75),IF(AND(D40="ж",F40=16),LOOKUP(M40,Девушки!$AF$5:$AF$75,Девушки!$W$5:$W$75),IF(AND(D40="ж",F40&gt;=17),LOOKUP(M40,Девушки!$AG$5:$AG$75,Девушки!$W$5:$W$75),IF(AND(D40="м",F40&lt;=10),LOOKUP(M40,Юноши!$Z$5:$Z$75,Юноши!$W$5:$W$75),IF(AND(D40="м",F40=11),LOOKUP(M40,Юноши!$AA$5:$AA$75,Юноши!$W$5:$W$75),IF(AND(D40="м",F40=12),LOOKUP(M40,Юноши!$AB$5:$AB$75,Юноши!$W$5:$W$75),IF(AND(D40="м",F40=13),LOOKUP(M40,Юноши!$AC$5:$AC$75,Юноши!$W$5:$W$75),IF(AND(D40="м",F40=14),LOOKUP(M40,Юноши!$AD$5:$AD$75,Юноши!$W$5:$W$75),IF(AND(D40="м",F40=15),LOOKUP(M40,Юноши!$AE$5:$AE$75,Юноши!$W$5:$W$75),IF(AND(D40="м",F40=16),LOOKUP(M40,Юноши!$AF$5:$AF$75,Юноши!$W$5:$W$75),IF(AND(D40="м",F40&gt;=17),LOOKUP(M40,Юноши!$AG$5:$AG$75,Юноши!$W$5:$W$75)))))))))))))))))))</f>
        <v>0</v>
      </c>
      <c r="O40" s="389"/>
      <c r="P40" s="304">
        <f>IF(E40="",0,IF(O40&lt;=0,0,IF(AND(D40="ж",F40&lt;=10),LOOKUP(O40,Девушки!$AK$5:$AK$75,Девушки!$W$5:$W$75),IF(AND(D40="ж",F40=11),LOOKUP(O40,Девушки!$AL$5:$AL$75,Девушки!$W$5:$W$75),IF(AND(D40="ж",F40=12),LOOKUP(O40,Девушки!$AM$5:$AM$75,Девушки!$W$5:$W$75),IF(AND(D40="ж",F40=13),LOOKUP(O40,Девушки!$AN$5:$AN$75,Девушки!$W$5:$W$75),IF(AND(D40="ж",F40=14),LOOKUP(O40,Девушки!$AO$5:$AO$75,Девушки!$W$5:$W$75),IF(AND(D40="ж",F40=15),LOOKUP(O40,Девушки!$AP$5:$AP$75,Девушки!$W$5:$W$75),IF(AND(D40="ж",F40=16),LOOKUP(O40,Девушки!$AQ$5:$AQ$75,Девушки!$W$5:$W$75),IF(AND(D40="ж",F40&gt;=17),LOOKUP(O40,Девушки!$AR$5:$AR$75,Девушки!$W$5:$W$75),IF(AND(D40="м",F40&lt;=10),LOOKUP(O40,Юноши!$AK$5:$AK$75,Юноши!$W$5:$W$75),IF(AND(D40="м",F40=11),LOOKUP(O40,Юноши!$AL$5:$AL$75,Юноши!$W$5:$W$75),IF(AND(D40="м",F40=12),LOOKUP(O40,Юноши!$AM$5:$AM$75,Юноши!$W$5:$W$75),IF(AND(D40="м",F40=13),LOOKUP(O40,Юноши!$AN$5:$AN$75,Юноши!$W$5:$W$75),IF(AND(D40="м",F40=14),LOOKUP(O40,Юноши!$AO$5:$AO$75,Юноши!$W$5:$W$75),IF(AND(D40="м",F40=15),LOOKUP(O40,Юноши!$AP$5:$AP$75,Юноши!$W$5:$W$75),IF(AND(D40="м",F40=16),LOOKUP(O40,Юноши!$AQ$5:$AQ$75,Юноши!$W$5:$W$75),IF(AND(D40="м",F40&gt;=17),LOOKUP(O40,Юноши!$AR$5:$AR$75,Юноши!$W$5:$W$75)))))))))))))))))))</f>
        <v>0</v>
      </c>
      <c r="Q40" s="303"/>
      <c r="R40" s="450">
        <f>IF(E40="",0,IF(Q40&lt;=0,0,IF(AND(D40="ж",F40&lt;=10),LOOKUP(Q40,Девушки!$AV$5:$AV$75,Девушки!$W$5:$W$75),IF(AND(D40="ж",F40=11),LOOKUP(Q40,Девушки!$AW$5:$AW$75,Девушки!$W$5:$W$75),IF(AND(D40="ж",F40=12),LOOKUP(Q40,Девушки!$AX$5:$AX$75,Девушки!$W$5:$W$75),IF(AND(D40="ж",F40=13),LOOKUP(Q40,Девушки!$AY$5:$AY$75,Девушки!$W$5:$W$75),IF(AND(D40="ж",F40=14),LOOKUP(Q40,Девушки!$AZ$5:$AZ$75,Девушки!$W$5:$W$75),IF(AND(D40="ж",F40=15),LOOKUP(Q40,Девушки!$BA$5:$BA$75,Девушки!$W$5:$W$75),IF(AND(D40="ж",F40=16),LOOKUP(Q40,Девушки!$BB$5:$BB$75,Девушки!$W$5:$W$75),IF(AND(D40="ж",F40&gt;=17),LOOKUP(Q40,Девушки!$BC$5:$BC$75,Девушки!$W$5:$W$75),IF(AND(D40="м",F40&lt;=10),LOOKUP(Q40,Юноши!$AV$5:$AV$75,Юноши!$W$5:$W$75),IF(AND(D40="м",F40=11),LOOKUP(Q40,Юноши!$AW$5:$AW$75,Юноши!$W$5:$W$75),IF(AND(D40="м",F40=12),LOOKUP(Q40,Юноши!$AX$5:$AX$75,Юноши!$W$5:$W$75),IF(AND(D40="м",F40=13),LOOKUP(Q40,Юноши!$AY$5:$AY$75,Юноши!$W$5:$W$75),IF(AND(D40="м",F40=14),LOOKUP(Q40,Юноши!$AZ$5:$AZ$75,Юноши!$W$5:$W$75),IF(AND(D40="м",F40=15),LOOKUP(Q40,Юноши!$BA$5:$BA$75,Юноши!$W$5:$W$75),IF(AND(D40="м",F40=16),LOOKUP(Q40,Юноши!$BB$5:$BB$75,Юноши!$W$5:$W$75),IF(AND(D40="м",F40&gt;=17),LOOKUP(Q40,Юноши!$BC$5:$BC$75,Юноши!$W$5:$W$75)))))))))))))))))))</f>
        <v>0</v>
      </c>
      <c r="S40" s="338"/>
      <c r="T40" s="305">
        <f>IF(E40="",0,IF(S40="",0,IF(S40&lt;-4,0,IF(AND(D40="ж",F40&lt;=10),LOOKUP(S40,Девушки!$BG$5:$BG$75,Девушки!$W$5:$W$75),IF(AND(D40="ж",F40=11),LOOKUP(S40,Девушки!$BH$5:$BH$75,Девушки!$W$5:$W$75),IF(AND(D40="ж",F40=12),LOOKUP(S40,Девушки!$BI$5:$BI$75,Девушки!$W$5:$W$75),IF(AND(D40="ж",F40=13),LOOKUP(S40,Девушки!$BJ$5:$BJ$75,Девушки!$W$5:$W$75),IF(AND(D40="ж",F40=14),LOOKUP(S40,Девушки!$BK$5:$BK$75,Девушки!$W$5:$W$75),IF(AND(D40="ж",F40=15),LOOKUP(S40,Девушки!$BL$5:$BL$75,Девушки!$W$5:$W$75),IF(AND(D40="ж",F40=16),LOOKUP(S40,Девушки!$BM$5:$BM$75,Девушки!$W$5:$W$75),IF(AND(D40="ж",F40&gt;=17),LOOKUP(S40,Девушки!$BN$5:$BN$75,Девушки!$W$5:$W$75),IF(AND(D40="м",F40&lt;=10),LOOKUP(S40,Юноши!$BG$5:$BG$75,Юноши!$W$5:$W$75),IF(AND(D40="м",F40=11),LOOKUP(S40,Юноши!$BH$5:$BH$75,Юноши!$W$5:$W$75),IF(AND(D40="м",F40=12),LOOKUP(S40,Юноши!$BI$5:$BI$75,Юноши!$W$5:$W$75),IF(AND(D40="м",F40=13),LOOKUP(S40,Юноши!$BJ$5:$BJ$75,Юноши!$W$5:$W$75),IF(AND(D40="м",F40=14),LOOKUP(S40,Юноши!$BK$5:$BK$75,Юноши!$W$5:$W$75),IF(AND(D40="м",F40=15),LOOKUP(S40,Юноши!$BL$5:$BL$75,Юноши!$W$5:$W$75),IF(AND(D40="м",F40=16),LOOKUP(S40,Юноши!$BM$5:$BM$75,Юноши!$W$5:$W$75),IF(AND(D40="м",F40&gt;=17),LOOKUP(S40,Юноши!$BN$5:$BN$75,Юноши!$W$5:$W$75))))))))))))))))))))</f>
        <v>0</v>
      </c>
      <c r="U40" s="341"/>
      <c r="V40" s="450">
        <f>IF(E40="",0,IF(U40&lt;=0,0,IF(AND(D40="ж",F40&lt;=10),LOOKUP(U40,Девушки!$BT$5:$BT$76,Девушки!$BO$5:$BO$76),IF(AND(D40="ж",F40=11),LOOKUP(U40,Девушки!$BT$5:$BT$76,Девушки!$BO$5:$BO$76),IF(AND(D40="ж",F40=12),LOOKUP(U40,Девушки!$BT$5:$BT$76,Девушки!$BO$5:$BO$76),IF(AND(D40="ж",F40=13),LOOKUP(U40,Девушки!$BT$5:$BT$76,Девушки!$BO$5:$BO$76),IF(AND(D40="ж",F40=14),LOOKUP(U40,Девушки!$BT$5:$BT$76,Девушки!$BO$5:$BO$76),IF(AND(D40="ж",F40=15),LOOKUP(U40,Девушки!$BT$5:$BT$76,Девушки!$BO$5:$BO$76),IF(AND(D40="ж",F40=16),LOOKUP(U40,Девушки!$BT$5:$BT$76,Девушки!$BO$5:$BO$76),IF(AND(D40="ж",F40&gt;=17),LOOKUP(U40,Девушки!$BT$5:$BT$76,Девушки!$BO$5:$BO$76),IF(AND(D40="м",F40&lt;=10),LOOKUP(U40,Юноши!$BT$5:$BT$76,Юноши!$BO$5:$BO$76),IF(AND(D40="м",F40=11),LOOKUP(U40,Юноши!$BT$5:$BT$76,Юноши!$BO$5:$BO$76),IF(AND(D40="м",F40=12),LOOKUP(U40,Юноши!$BT$5:$BT$76,Юноши!$BO$5:$BO$76),IF(AND(D40="м",F40=13),LOOKUP(U40,Юноши!$BT$5:$BT$76,Юноши!$BO$5:$BO$76),IF(AND(D40="м",F40=14),LOOKUP(U40,Юноши!$BT$5:$BT$76,Юноши!$BO$5:$BO$76),IF(AND(D40="м",F40=15),LOOKUP(U40,Юноши!$BT$5:$BT$76,Юноши!$BO$5:$BO$76),IF(AND(D40="м",F40=16),LOOKUP(U40,Юноши!$BT$5:$BT$76,Юноши!$BO$5:$BO$76),IF(AND(D40="м",F40&gt;=17),LOOKUP(U40,Юноши!$BT$5:$BT$76,Юноши!$BO$5:$BO$76)))))))))))))))))))</f>
        <v>0</v>
      </c>
      <c r="W40" s="346"/>
      <c r="X40" s="307">
        <f>IF(E40="",0,IF(W40="",0,IF(AND(D40="ж",F40&lt;=10),LOOKUP(W40,Девушки!$D$5:$D$76,Девушки!$A$5:$A$76),IF(AND(D40="ж",F40=11),LOOKUP(W40,Девушки!$E$5:$E$76,Девушки!$A$5:$A$76),IF(AND(D40="ж",F40=12),LOOKUP(W40,Девушки!$F$5:$F$76,Девушки!$A$5:$A$76),IF(AND(D40="ж",F40=13),LOOKUP(W40,Девушки!$G$5:$G$76,Девушки!$A$5:$A$76),IF(AND(D40="ж",F40=14),LOOKUP(W40,Девушки!$H$5:$H$76,Девушки!$A$5:$A$76),IF(AND(D40="ж",F40=15),LOOKUP(W40,Девушки!$I$5:$I$76,Девушки!$A$5:$A$76),IF(AND(D40="ж",F40=16),LOOKUP(W40,Девушки!$J$5:$J$76,Девушки!$A$5:$A$76),IF(AND(D40="ж",F40&gt;=17),LOOKUP(W40,Девушки!$K$5:$K$76,Девушки!$A$5:$A$76),IF(AND(D40="м",F40&lt;=10),LOOKUP(W40,Юноши!$D$5:$D$76,Юноши!$A$5:$A$76),IF(AND(D40="м",F40=11),LOOKUP(W40,Юноши!$E$5:$E$76,Юноши!$A$5:$A$76),IF(AND(D40="м",F40=12),LOOKUP(W40,Юноши!$F$5:$F$76,Юноши!$A$5:$A$76),IF(AND(D40="м",F40=13),LOOKUP(W40,Юноши!$G$5:$G$76,Юноши!$A$5:$A$76),IF(AND(D40="м",F40=14),LOOKUP(W40,Юноши!$H$5:$H$76,Юноши!$A$5:$A$76),IF(AND(D40="м",F40=15),LOOKUP(W40,Юноши!$I$5:$I$76,Юноши!$A$5:$A$76),IF(AND(D40="м",F40=16),LOOKUP(W40,Юноши!$J$5:$J$76,Юноши!$A$5:$A$76),IF(AND(D40="м",F40&gt;=17),LOOKUP(W40,Юноши!$K$5:$K$76,Юноши!$A$5:$A$76)))))))))))))))))))</f>
        <v>0</v>
      </c>
      <c r="Y40" s="451">
        <f t="shared" si="1"/>
        <v>0</v>
      </c>
    </row>
    <row r="41" spans="1:25" ht="24.95" customHeight="1">
      <c r="A41" s="456"/>
      <c r="B41" s="462"/>
      <c r="C41" s="459"/>
      <c r="D41" s="458"/>
      <c r="E41" s="463"/>
      <c r="F41" s="309" t="str">
        <f t="shared" si="0"/>
        <v>/</v>
      </c>
      <c r="G41" s="422"/>
      <c r="H41" s="420">
        <f>IF(E41="",0,IF(G41&lt;=0,0,IF(AND(D41="ж",F41&lt;=10),LOOKUP(G41,Девушки!$CH$5:$CH$76,Девушки!$L$5:$L$76),IF(AND(D41="ж",F41=11),LOOKUP(G41,Девушки!$CI$5:$CI$76,Девушки!$L$5:$L$76),IF(AND(D41="ж",F41=12),LOOKUP(G41,Девушки!$CJ$5:$CJ$76,Девушки!$L$5:$L$76),IF(AND(D41="ж",F41=13),LOOKUP(G41,Девушки!$CK$5:$CK$76,Девушки!$L$5:$L$76),IF(AND(D41="ж",F41=14),LOOKUP(G41,Девушки!$CL$5:$CL$76,Девушки!$L$5:$L$76),IF(AND(D41="ж",F41=15),LOOKUP(G41,Девушки!$CM$5:$CM$76,Девушки!$L$5:$L$76),IF(AND(D41="ж",F41=16),LOOKUP(G41,Девушки!$CN$5:$CN$76,Девушки!$L$5:$L$76),IF(AND(D41="ж",F41&gt;=17),LOOKUP(G41,Девушки!$CO$5:$CO$76,Девушки!$L$5:$L$76),IF(AND(D41="м",F41&lt;=10),LOOKUP(G41,Юноши!$CH$5:$CH$76,Юноши!$L$5:$L$76),IF(AND(D41="м",F41=11),LOOKUP(G41,Юноши!$CI$5:$CI$76,Юноши!$L$5:$L$76),IF(AND(D41="м",F41=12),LOOKUP(G41,Юноши!$CJ$5:$CJ$76,Юноши!$L$5:$L$76),IF(AND(D41="м",F41=13),LOOKUP(G41,Юноши!$CK$5:$CK$76,Юноши!$L$5:$L$76),IF(AND(D41="м",F41=14),LOOKUP(G41,Юноши!$CL$5:$CL$76,Юноши!$L$5:$L$76),IF(AND(D41="м",F41=15),LOOKUP(G41,Юноши!$CM$5:$CM$76,Юноши!$L$5:$L$76),IF(AND(D41="м",F41=16),LOOKUP(G41,Юноши!$CN$5:$CN$76,Юноши!$L$5:$L$76),IF(AND(D41="м",F41&gt;=17),LOOKUP(G41,Юноши!$CO$5:$CO$76,Юноши!$L$5:$L$76)))))))))))))))))))</f>
        <v>0</v>
      </c>
      <c r="I41" s="418"/>
      <c r="J41" s="383">
        <f>IF(E41="",0,IF(I41&lt;=0,0,IF(AND(D41="ж",F41&lt;=10),LOOKUP(I41,Девушки!$O$5:$O$76,Девушки!$L$5:$L$76),IF(AND(D41="ж",F41=11),LOOKUP(I41,Девушки!$P$5:$P$76,Девушки!$L$5:$L$76),IF(AND(D41="ж",F41=12),LOOKUP(I41,Девушки!$Q$5:$Q$76,Девушки!$L$5:$L$76),IF(AND(D41="ж",F41=13),LOOKUP(I41,Девушки!$R$5:$R$76,Девушки!$L$5:$L$76),IF(AND(D41="ж",F41=14),LOOKUP(I41,Девушки!$S$5:$S$76,Девушки!$L$5:$L$76),IF(AND(D41="ж",F41=15),LOOKUP(I41,Девушки!$T$5:$T$76,Девушки!$L$5:$L$76),IF(AND(D41="ж",F41=16),LOOKUP(I41,Девушки!$U$5:$U$76,Девушки!$L$5:$L$76),IF(AND(D41="ж",F41&gt;=17),LOOKUP(I41,Девушки!$V$5:$V$76,Девушки!$L$5:$L$76),IF(AND(D41="м",F41&lt;=10),LOOKUP(I41,Юноши!$O$5:$O$76,Юноши!$L$5:$L$76),IF(AND(D41="м",F41=11),LOOKUP(I41,Юноши!$P$5:$P$76,Юноши!$L$5:$L$76),IF(AND(D41="м",F41=12),LOOKUP(I41,Юноши!$Q$5:$Q$76,Юноши!$L$5:$L$76),IF(AND(D41="м",F41=13),LOOKUP(I41,Юноши!$R$5:$R$76,Юноши!$L$5:$L$76),IF(AND(D41="м",F41=14),LOOKUP(I41,Юноши!$S$5:$S$76,Юноши!$L$5:$L$76),IF(AND(D41="м",F41=15),LOOKUP(I41,Юноши!$T$5:$T$76,Юноши!$L$5:$L$76),IF(AND(D41="м",F41=16),LOOKUP(I41,Юноши!$U$5:$U$76,Юноши!$L$5:$L$76),IF(AND(D41="м",F41&gt;=17),LOOKUP(I41,Юноши!$V$5:$V$76,Юноши!$L$5:$L$76)))))))))))))))))))</f>
        <v>0</v>
      </c>
      <c r="K41" s="424"/>
      <c r="L41" s="391">
        <f>IF(E41="",0,IF(K41&lt;=0,0,IF(AND(D41="ж",F41&lt;=16),LOOKUP(K41,Девушки!$CC$5:$CC$76,Девушки!$L$5:$L$76),IF(AND(D41="ж",F41=17),LOOKUP(K41,Девушки!$CD$5:$CD$76,Девушки!$L$5:$L$76),IF(AND(D41="м",F41&lt;=16),LOOKUP(K41,Юноши!$CC$5:$CC$76,Юноши!$L$5:$L$76),IF(AND(D41="м",F41=17),LOOKUP(K41,Юноши!$CD$5:$CD$76,Юноши!$L$5:$L$76)))))))</f>
        <v>0</v>
      </c>
      <c r="M41" s="387"/>
      <c r="N41" s="302">
        <f>IF(E41="",0,IF(M41&lt;=0,0,IF(AND(D41="ж",F41&lt;=10),LOOKUP(M41,Девушки!$Z$5:$Z$75,Девушки!$W$5:$W$75),IF(AND(D41="ж",F41=11),LOOKUP(M41,Девушки!$AA$5:$AA$75,Девушки!$W$5:$W$75),IF(AND(D41="ж",F41=12),LOOKUP(M41,Девушки!$AB$5:$AB$75,Девушки!$W$5:$W$75),IF(AND(D41="ж",F41=13),LOOKUP(M41,Девушки!$AC$5:$AC$75,Девушки!$W$5:$W$75),IF(AND(D41="ж",F41=14),LOOKUP(M41,Девушки!$AD$5:$AD$75,Девушки!$W$5:$W$75),IF(AND(D41="ж",F41=15),LOOKUP(M41,Девушки!$AE$5:$AE$75,Девушки!$W$5:$W$75),IF(AND(D41="ж",F41=16),LOOKUP(M41,Девушки!$AF$5:$AF$75,Девушки!$W$5:$W$75),IF(AND(D41="ж",F41&gt;=17),LOOKUP(M41,Девушки!$AG$5:$AG$75,Девушки!$W$5:$W$75),IF(AND(D41="м",F41&lt;=10),LOOKUP(M41,Юноши!$Z$5:$Z$75,Юноши!$W$5:$W$75),IF(AND(D41="м",F41=11),LOOKUP(M41,Юноши!$AA$5:$AA$75,Юноши!$W$5:$W$75),IF(AND(D41="м",F41=12),LOOKUP(M41,Юноши!$AB$5:$AB$75,Юноши!$W$5:$W$75),IF(AND(D41="м",F41=13),LOOKUP(M41,Юноши!$AC$5:$AC$75,Юноши!$W$5:$W$75),IF(AND(D41="м",F41=14),LOOKUP(M41,Юноши!$AD$5:$AD$75,Юноши!$W$5:$W$75),IF(AND(D41="м",F41=15),LOOKUP(M41,Юноши!$AE$5:$AE$75,Юноши!$W$5:$W$75),IF(AND(D41="м",F41=16),LOOKUP(M41,Юноши!$AF$5:$AF$75,Юноши!$W$5:$W$75),IF(AND(D41="м",F41&gt;=17),LOOKUP(M41,Юноши!$AG$5:$AG$75,Юноши!$W$5:$W$75)))))))))))))))))))</f>
        <v>0</v>
      </c>
      <c r="O41" s="389"/>
      <c r="P41" s="304">
        <f>IF(E41="",0,IF(O41&lt;=0,0,IF(AND(D41="ж",F41&lt;=10),LOOKUP(O41,Девушки!$AK$5:$AK$75,Девушки!$W$5:$W$75),IF(AND(D41="ж",F41=11),LOOKUP(O41,Девушки!$AL$5:$AL$75,Девушки!$W$5:$W$75),IF(AND(D41="ж",F41=12),LOOKUP(O41,Девушки!$AM$5:$AM$75,Девушки!$W$5:$W$75),IF(AND(D41="ж",F41=13),LOOKUP(O41,Девушки!$AN$5:$AN$75,Девушки!$W$5:$W$75),IF(AND(D41="ж",F41=14),LOOKUP(O41,Девушки!$AO$5:$AO$75,Девушки!$W$5:$W$75),IF(AND(D41="ж",F41=15),LOOKUP(O41,Девушки!$AP$5:$AP$75,Девушки!$W$5:$W$75),IF(AND(D41="ж",F41=16),LOOKUP(O41,Девушки!$AQ$5:$AQ$75,Девушки!$W$5:$W$75),IF(AND(D41="ж",F41&gt;=17),LOOKUP(O41,Девушки!$AR$5:$AR$75,Девушки!$W$5:$W$75),IF(AND(D41="м",F41&lt;=10),LOOKUP(O41,Юноши!$AK$5:$AK$75,Юноши!$W$5:$W$75),IF(AND(D41="м",F41=11),LOOKUP(O41,Юноши!$AL$5:$AL$75,Юноши!$W$5:$W$75),IF(AND(D41="м",F41=12),LOOKUP(O41,Юноши!$AM$5:$AM$75,Юноши!$W$5:$W$75),IF(AND(D41="м",F41=13),LOOKUP(O41,Юноши!$AN$5:$AN$75,Юноши!$W$5:$W$75),IF(AND(D41="м",F41=14),LOOKUP(O41,Юноши!$AO$5:$AO$75,Юноши!$W$5:$W$75),IF(AND(D41="м",F41=15),LOOKUP(O41,Юноши!$AP$5:$AP$75,Юноши!$W$5:$W$75),IF(AND(D41="м",F41=16),LOOKUP(O41,Юноши!$AQ$5:$AQ$75,Юноши!$W$5:$W$75),IF(AND(D41="м",F41&gt;=17),LOOKUP(O41,Юноши!$AR$5:$AR$75,Юноши!$W$5:$W$75)))))))))))))))))))</f>
        <v>0</v>
      </c>
      <c r="Q41" s="303"/>
      <c r="R41" s="450">
        <f>IF(E41="",0,IF(Q41&lt;=0,0,IF(AND(D41="ж",F41&lt;=10),LOOKUP(Q41,Девушки!$AV$5:$AV$75,Девушки!$W$5:$W$75),IF(AND(D41="ж",F41=11),LOOKUP(Q41,Девушки!$AW$5:$AW$75,Девушки!$W$5:$W$75),IF(AND(D41="ж",F41=12),LOOKUP(Q41,Девушки!$AX$5:$AX$75,Девушки!$W$5:$W$75),IF(AND(D41="ж",F41=13),LOOKUP(Q41,Девушки!$AY$5:$AY$75,Девушки!$W$5:$W$75),IF(AND(D41="ж",F41=14),LOOKUP(Q41,Девушки!$AZ$5:$AZ$75,Девушки!$W$5:$W$75),IF(AND(D41="ж",F41=15),LOOKUP(Q41,Девушки!$BA$5:$BA$75,Девушки!$W$5:$W$75),IF(AND(D41="ж",F41=16),LOOKUP(Q41,Девушки!$BB$5:$BB$75,Девушки!$W$5:$W$75),IF(AND(D41="ж",F41&gt;=17),LOOKUP(Q41,Девушки!$BC$5:$BC$75,Девушки!$W$5:$W$75),IF(AND(D41="м",F41&lt;=10),LOOKUP(Q41,Юноши!$AV$5:$AV$75,Юноши!$W$5:$W$75),IF(AND(D41="м",F41=11),LOOKUP(Q41,Юноши!$AW$5:$AW$75,Юноши!$W$5:$W$75),IF(AND(D41="м",F41=12),LOOKUP(Q41,Юноши!$AX$5:$AX$75,Юноши!$W$5:$W$75),IF(AND(D41="м",F41=13),LOOKUP(Q41,Юноши!$AY$5:$AY$75,Юноши!$W$5:$W$75),IF(AND(D41="м",F41=14),LOOKUP(Q41,Юноши!$AZ$5:$AZ$75,Юноши!$W$5:$W$75),IF(AND(D41="м",F41=15),LOOKUP(Q41,Юноши!$BA$5:$BA$75,Юноши!$W$5:$W$75),IF(AND(D41="м",F41=16),LOOKUP(Q41,Юноши!$BB$5:$BB$75,Юноши!$W$5:$W$75),IF(AND(D41="м",F41&gt;=17),LOOKUP(Q41,Юноши!$BC$5:$BC$75,Юноши!$W$5:$W$75)))))))))))))))))))</f>
        <v>0</v>
      </c>
      <c r="S41" s="338"/>
      <c r="T41" s="305">
        <f>IF(E41="",0,IF(S41="",0,IF(S41&lt;-4,0,IF(AND(D41="ж",F41&lt;=10),LOOKUP(S41,Девушки!$BG$5:$BG$75,Девушки!$W$5:$W$75),IF(AND(D41="ж",F41=11),LOOKUP(S41,Девушки!$BH$5:$BH$75,Девушки!$W$5:$W$75),IF(AND(D41="ж",F41=12),LOOKUP(S41,Девушки!$BI$5:$BI$75,Девушки!$W$5:$W$75),IF(AND(D41="ж",F41=13),LOOKUP(S41,Девушки!$BJ$5:$BJ$75,Девушки!$W$5:$W$75),IF(AND(D41="ж",F41=14),LOOKUP(S41,Девушки!$BK$5:$BK$75,Девушки!$W$5:$W$75),IF(AND(D41="ж",F41=15),LOOKUP(S41,Девушки!$BL$5:$BL$75,Девушки!$W$5:$W$75),IF(AND(D41="ж",F41=16),LOOKUP(S41,Девушки!$BM$5:$BM$75,Девушки!$W$5:$W$75),IF(AND(D41="ж",F41&gt;=17),LOOKUP(S41,Девушки!$BN$5:$BN$75,Девушки!$W$5:$W$75),IF(AND(D41="м",F41&lt;=10),LOOKUP(S41,Юноши!$BG$5:$BG$75,Юноши!$W$5:$W$75),IF(AND(D41="м",F41=11),LOOKUP(S41,Юноши!$BH$5:$BH$75,Юноши!$W$5:$W$75),IF(AND(D41="м",F41=12),LOOKUP(S41,Юноши!$BI$5:$BI$75,Юноши!$W$5:$W$75),IF(AND(D41="м",F41=13),LOOKUP(S41,Юноши!$BJ$5:$BJ$75,Юноши!$W$5:$W$75),IF(AND(D41="м",F41=14),LOOKUP(S41,Юноши!$BK$5:$BK$75,Юноши!$W$5:$W$75),IF(AND(D41="м",F41=15),LOOKUP(S41,Юноши!$BL$5:$BL$75,Юноши!$W$5:$W$75),IF(AND(D41="м",F41=16),LOOKUP(S41,Юноши!$BM$5:$BM$75,Юноши!$W$5:$W$75),IF(AND(D41="м",F41&gt;=17),LOOKUP(S41,Юноши!$BN$5:$BN$75,Юноши!$W$5:$W$75))))))))))))))))))))</f>
        <v>0</v>
      </c>
      <c r="U41" s="341"/>
      <c r="V41" s="450">
        <f>IF(E41="",0,IF(U41&lt;=0,0,IF(AND(D41="ж",F41&lt;=10),LOOKUP(U41,Девушки!$BT$5:$BT$76,Девушки!$BO$5:$BO$76),IF(AND(D41="ж",F41=11),LOOKUP(U41,Девушки!$BT$5:$BT$76,Девушки!$BO$5:$BO$76),IF(AND(D41="ж",F41=12),LOOKUP(U41,Девушки!$BT$5:$BT$76,Девушки!$BO$5:$BO$76),IF(AND(D41="ж",F41=13),LOOKUP(U41,Девушки!$BT$5:$BT$76,Девушки!$BO$5:$BO$76),IF(AND(D41="ж",F41=14),LOOKUP(U41,Девушки!$BT$5:$BT$76,Девушки!$BO$5:$BO$76),IF(AND(D41="ж",F41=15),LOOKUP(U41,Девушки!$BT$5:$BT$76,Девушки!$BO$5:$BO$76),IF(AND(D41="ж",F41=16),LOOKUP(U41,Девушки!$BT$5:$BT$76,Девушки!$BO$5:$BO$76),IF(AND(D41="ж",F41&gt;=17),LOOKUP(U41,Девушки!$BT$5:$BT$76,Девушки!$BO$5:$BO$76),IF(AND(D41="м",F41&lt;=10),LOOKUP(U41,Юноши!$BT$5:$BT$76,Юноши!$BO$5:$BO$76),IF(AND(D41="м",F41=11),LOOKUP(U41,Юноши!$BT$5:$BT$76,Юноши!$BO$5:$BO$76),IF(AND(D41="м",F41=12),LOOKUP(U41,Юноши!$BT$5:$BT$76,Юноши!$BO$5:$BO$76),IF(AND(D41="м",F41=13),LOOKUP(U41,Юноши!$BT$5:$BT$76,Юноши!$BO$5:$BO$76),IF(AND(D41="м",F41=14),LOOKUP(U41,Юноши!$BT$5:$BT$76,Юноши!$BO$5:$BO$76),IF(AND(D41="м",F41=15),LOOKUP(U41,Юноши!$BT$5:$BT$76,Юноши!$BO$5:$BO$76),IF(AND(D41="м",F41=16),LOOKUP(U41,Юноши!$BT$5:$BT$76,Юноши!$BO$5:$BO$76),IF(AND(D41="м",F41&gt;=17),LOOKUP(U41,Юноши!$BT$5:$BT$76,Юноши!$BO$5:$BO$76)))))))))))))))))))</f>
        <v>0</v>
      </c>
      <c r="W41" s="346"/>
      <c r="X41" s="307">
        <f>IF(E41="",0,IF(W41="",0,IF(AND(D41="ж",F41&lt;=10),LOOKUP(W41,Девушки!$D$5:$D$76,Девушки!$A$5:$A$76),IF(AND(D41="ж",F41=11),LOOKUP(W41,Девушки!$E$5:$E$76,Девушки!$A$5:$A$76),IF(AND(D41="ж",F41=12),LOOKUP(W41,Девушки!$F$5:$F$76,Девушки!$A$5:$A$76),IF(AND(D41="ж",F41=13),LOOKUP(W41,Девушки!$G$5:$G$76,Девушки!$A$5:$A$76),IF(AND(D41="ж",F41=14),LOOKUP(W41,Девушки!$H$5:$H$76,Девушки!$A$5:$A$76),IF(AND(D41="ж",F41=15),LOOKUP(W41,Девушки!$I$5:$I$76,Девушки!$A$5:$A$76),IF(AND(D41="ж",F41=16),LOOKUP(W41,Девушки!$J$5:$J$76,Девушки!$A$5:$A$76),IF(AND(D41="ж",F41&gt;=17),LOOKUP(W41,Девушки!$K$5:$K$76,Девушки!$A$5:$A$76),IF(AND(D41="м",F41&lt;=10),LOOKUP(W41,Юноши!$D$5:$D$76,Юноши!$A$5:$A$76),IF(AND(D41="м",F41=11),LOOKUP(W41,Юноши!$E$5:$E$76,Юноши!$A$5:$A$76),IF(AND(D41="м",F41=12),LOOKUP(W41,Юноши!$F$5:$F$76,Юноши!$A$5:$A$76),IF(AND(D41="м",F41=13),LOOKUP(W41,Юноши!$G$5:$G$76,Юноши!$A$5:$A$76),IF(AND(D41="м",F41=14),LOOKUP(W41,Юноши!$H$5:$H$76,Юноши!$A$5:$A$76),IF(AND(D41="м",F41=15),LOOKUP(W41,Юноши!$I$5:$I$76,Юноши!$A$5:$A$76),IF(AND(D41="м",F41=16),LOOKUP(W41,Юноши!$J$5:$J$76,Юноши!$A$5:$A$76),IF(AND(D41="м",F41&gt;=17),LOOKUP(W41,Юноши!$K$5:$K$76,Юноши!$A$5:$A$76)))))))))))))))))))</f>
        <v>0</v>
      </c>
      <c r="Y41" s="451">
        <f t="shared" si="1"/>
        <v>0</v>
      </c>
    </row>
    <row r="42" spans="1:25" ht="24.95" customHeight="1">
      <c r="A42" s="456"/>
      <c r="B42" s="462"/>
      <c r="C42" s="459"/>
      <c r="D42" s="458"/>
      <c r="E42" s="463"/>
      <c r="F42" s="309" t="str">
        <f t="shared" si="0"/>
        <v>/</v>
      </c>
      <c r="G42" s="422"/>
      <c r="H42" s="420">
        <f>IF(E42="",0,IF(G42&lt;=0,0,IF(AND(D42="ж",F42&lt;=10),LOOKUP(G42,Девушки!$CH$5:$CH$76,Девушки!$L$5:$L$76),IF(AND(D42="ж",F42=11),LOOKUP(G42,Девушки!$CI$5:$CI$76,Девушки!$L$5:$L$76),IF(AND(D42="ж",F42=12),LOOKUP(G42,Девушки!$CJ$5:$CJ$76,Девушки!$L$5:$L$76),IF(AND(D42="ж",F42=13),LOOKUP(G42,Девушки!$CK$5:$CK$76,Девушки!$L$5:$L$76),IF(AND(D42="ж",F42=14),LOOKUP(G42,Девушки!$CL$5:$CL$76,Девушки!$L$5:$L$76),IF(AND(D42="ж",F42=15),LOOKUP(G42,Девушки!$CM$5:$CM$76,Девушки!$L$5:$L$76),IF(AND(D42="ж",F42=16),LOOKUP(G42,Девушки!$CN$5:$CN$76,Девушки!$L$5:$L$76),IF(AND(D42="ж",F42&gt;=17),LOOKUP(G42,Девушки!$CO$5:$CO$76,Девушки!$L$5:$L$76),IF(AND(D42="м",F42&lt;=10),LOOKUP(G42,Юноши!$CH$5:$CH$76,Юноши!$L$5:$L$76),IF(AND(D42="м",F42=11),LOOKUP(G42,Юноши!$CI$5:$CI$76,Юноши!$L$5:$L$76),IF(AND(D42="м",F42=12),LOOKUP(G42,Юноши!$CJ$5:$CJ$76,Юноши!$L$5:$L$76),IF(AND(D42="м",F42=13),LOOKUP(G42,Юноши!$CK$5:$CK$76,Юноши!$L$5:$L$76),IF(AND(D42="м",F42=14),LOOKUP(G42,Юноши!$CL$5:$CL$76,Юноши!$L$5:$L$76),IF(AND(D42="м",F42=15),LOOKUP(G42,Юноши!$CM$5:$CM$76,Юноши!$L$5:$L$76),IF(AND(D42="м",F42=16),LOOKUP(G42,Юноши!$CN$5:$CN$76,Юноши!$L$5:$L$76),IF(AND(D42="м",F42&gt;=17),LOOKUP(G42,Юноши!$CO$5:$CO$76,Юноши!$L$5:$L$76)))))))))))))))))))</f>
        <v>0</v>
      </c>
      <c r="I42" s="418"/>
      <c r="J42" s="383">
        <f>IF(E42="",0,IF(I42&lt;=0,0,IF(AND(D42="ж",F42&lt;=10),LOOKUP(I42,Девушки!$O$5:$O$76,Девушки!$L$5:$L$76),IF(AND(D42="ж",F42=11),LOOKUP(I42,Девушки!$P$5:$P$76,Девушки!$L$5:$L$76),IF(AND(D42="ж",F42=12),LOOKUP(I42,Девушки!$Q$5:$Q$76,Девушки!$L$5:$L$76),IF(AND(D42="ж",F42=13),LOOKUP(I42,Девушки!$R$5:$R$76,Девушки!$L$5:$L$76),IF(AND(D42="ж",F42=14),LOOKUP(I42,Девушки!$S$5:$S$76,Девушки!$L$5:$L$76),IF(AND(D42="ж",F42=15),LOOKUP(I42,Девушки!$T$5:$T$76,Девушки!$L$5:$L$76),IF(AND(D42="ж",F42=16),LOOKUP(I42,Девушки!$U$5:$U$76,Девушки!$L$5:$L$76),IF(AND(D42="ж",F42&gt;=17),LOOKUP(I42,Девушки!$V$5:$V$76,Девушки!$L$5:$L$76),IF(AND(D42="м",F42&lt;=10),LOOKUP(I42,Юноши!$O$5:$O$76,Юноши!$L$5:$L$76),IF(AND(D42="м",F42=11),LOOKUP(I42,Юноши!$P$5:$P$76,Юноши!$L$5:$L$76),IF(AND(D42="м",F42=12),LOOKUP(I42,Юноши!$Q$5:$Q$76,Юноши!$L$5:$L$76),IF(AND(D42="м",F42=13),LOOKUP(I42,Юноши!$R$5:$R$76,Юноши!$L$5:$L$76),IF(AND(D42="м",F42=14),LOOKUP(I42,Юноши!$S$5:$S$76,Юноши!$L$5:$L$76),IF(AND(D42="м",F42=15),LOOKUP(I42,Юноши!$T$5:$T$76,Юноши!$L$5:$L$76),IF(AND(D42="м",F42=16),LOOKUP(I42,Юноши!$U$5:$U$76,Юноши!$L$5:$L$76),IF(AND(D42="м",F42&gt;=17),LOOKUP(I42,Юноши!$V$5:$V$76,Юноши!$L$5:$L$76)))))))))))))))))))</f>
        <v>0</v>
      </c>
      <c r="K42" s="424"/>
      <c r="L42" s="391">
        <f>IF(E42="",0,IF(K42&lt;=0,0,IF(AND(D42="ж",F42&lt;=16),LOOKUP(K42,Девушки!$CC$5:$CC$76,Девушки!$L$5:$L$76),IF(AND(D42="ж",F42=17),LOOKUP(K42,Девушки!$CD$5:$CD$76,Девушки!$L$5:$L$76),IF(AND(D42="м",F42&lt;=16),LOOKUP(K42,Юноши!$CC$5:$CC$76,Юноши!$L$5:$L$76),IF(AND(D42="м",F42=17),LOOKUP(K42,Юноши!$CD$5:$CD$76,Юноши!$L$5:$L$76)))))))</f>
        <v>0</v>
      </c>
      <c r="M42" s="387"/>
      <c r="N42" s="302">
        <f>IF(E42="",0,IF(M42&lt;=0,0,IF(AND(D42="ж",F42&lt;=10),LOOKUP(M42,Девушки!$Z$5:$Z$75,Девушки!$W$5:$W$75),IF(AND(D42="ж",F42=11),LOOKUP(M42,Девушки!$AA$5:$AA$75,Девушки!$W$5:$W$75),IF(AND(D42="ж",F42=12),LOOKUP(M42,Девушки!$AB$5:$AB$75,Девушки!$W$5:$W$75),IF(AND(D42="ж",F42=13),LOOKUP(M42,Девушки!$AC$5:$AC$75,Девушки!$W$5:$W$75),IF(AND(D42="ж",F42=14),LOOKUP(M42,Девушки!$AD$5:$AD$75,Девушки!$W$5:$W$75),IF(AND(D42="ж",F42=15),LOOKUP(M42,Девушки!$AE$5:$AE$75,Девушки!$W$5:$W$75),IF(AND(D42="ж",F42=16),LOOKUP(M42,Девушки!$AF$5:$AF$75,Девушки!$W$5:$W$75),IF(AND(D42="ж",F42&gt;=17),LOOKUP(M42,Девушки!$AG$5:$AG$75,Девушки!$W$5:$W$75),IF(AND(D42="м",F42&lt;=10),LOOKUP(M42,Юноши!$Z$5:$Z$75,Юноши!$W$5:$W$75),IF(AND(D42="м",F42=11),LOOKUP(M42,Юноши!$AA$5:$AA$75,Юноши!$W$5:$W$75),IF(AND(D42="м",F42=12),LOOKUP(M42,Юноши!$AB$5:$AB$75,Юноши!$W$5:$W$75),IF(AND(D42="м",F42=13),LOOKUP(M42,Юноши!$AC$5:$AC$75,Юноши!$W$5:$W$75),IF(AND(D42="м",F42=14),LOOKUP(M42,Юноши!$AD$5:$AD$75,Юноши!$W$5:$W$75),IF(AND(D42="м",F42=15),LOOKUP(M42,Юноши!$AE$5:$AE$75,Юноши!$W$5:$W$75),IF(AND(D42="м",F42=16),LOOKUP(M42,Юноши!$AF$5:$AF$75,Юноши!$W$5:$W$75),IF(AND(D42="м",F42&gt;=17),LOOKUP(M42,Юноши!$AG$5:$AG$75,Юноши!$W$5:$W$75)))))))))))))))))))</f>
        <v>0</v>
      </c>
      <c r="O42" s="389"/>
      <c r="P42" s="304">
        <f>IF(E42="",0,IF(O42&lt;=0,0,IF(AND(D42="ж",F42&lt;=10),LOOKUP(O42,Девушки!$AK$5:$AK$75,Девушки!$W$5:$W$75),IF(AND(D42="ж",F42=11),LOOKUP(O42,Девушки!$AL$5:$AL$75,Девушки!$W$5:$W$75),IF(AND(D42="ж",F42=12),LOOKUP(O42,Девушки!$AM$5:$AM$75,Девушки!$W$5:$W$75),IF(AND(D42="ж",F42=13),LOOKUP(O42,Девушки!$AN$5:$AN$75,Девушки!$W$5:$W$75),IF(AND(D42="ж",F42=14),LOOKUP(O42,Девушки!$AO$5:$AO$75,Девушки!$W$5:$W$75),IF(AND(D42="ж",F42=15),LOOKUP(O42,Девушки!$AP$5:$AP$75,Девушки!$W$5:$W$75),IF(AND(D42="ж",F42=16),LOOKUP(O42,Девушки!$AQ$5:$AQ$75,Девушки!$W$5:$W$75),IF(AND(D42="ж",F42&gt;=17),LOOKUP(O42,Девушки!$AR$5:$AR$75,Девушки!$W$5:$W$75),IF(AND(D42="м",F42&lt;=10),LOOKUP(O42,Юноши!$AK$5:$AK$75,Юноши!$W$5:$W$75),IF(AND(D42="м",F42=11),LOOKUP(O42,Юноши!$AL$5:$AL$75,Юноши!$W$5:$W$75),IF(AND(D42="м",F42=12),LOOKUP(O42,Юноши!$AM$5:$AM$75,Юноши!$W$5:$W$75),IF(AND(D42="м",F42=13),LOOKUP(O42,Юноши!$AN$5:$AN$75,Юноши!$W$5:$W$75),IF(AND(D42="м",F42=14),LOOKUP(O42,Юноши!$AO$5:$AO$75,Юноши!$W$5:$W$75),IF(AND(D42="м",F42=15),LOOKUP(O42,Юноши!$AP$5:$AP$75,Юноши!$W$5:$W$75),IF(AND(D42="м",F42=16),LOOKUP(O42,Юноши!$AQ$5:$AQ$75,Юноши!$W$5:$W$75),IF(AND(D42="м",F42&gt;=17),LOOKUP(O42,Юноши!$AR$5:$AR$75,Юноши!$W$5:$W$75)))))))))))))))))))</f>
        <v>0</v>
      </c>
      <c r="Q42" s="303"/>
      <c r="R42" s="450">
        <f>IF(E42="",0,IF(Q42&lt;=0,0,IF(AND(D42="ж",F42&lt;=10),LOOKUP(Q42,Девушки!$AV$5:$AV$75,Девушки!$W$5:$W$75),IF(AND(D42="ж",F42=11),LOOKUP(Q42,Девушки!$AW$5:$AW$75,Девушки!$W$5:$W$75),IF(AND(D42="ж",F42=12),LOOKUP(Q42,Девушки!$AX$5:$AX$75,Девушки!$W$5:$W$75),IF(AND(D42="ж",F42=13),LOOKUP(Q42,Девушки!$AY$5:$AY$75,Девушки!$W$5:$W$75),IF(AND(D42="ж",F42=14),LOOKUP(Q42,Девушки!$AZ$5:$AZ$75,Девушки!$W$5:$W$75),IF(AND(D42="ж",F42=15),LOOKUP(Q42,Девушки!$BA$5:$BA$75,Девушки!$W$5:$W$75),IF(AND(D42="ж",F42=16),LOOKUP(Q42,Девушки!$BB$5:$BB$75,Девушки!$W$5:$W$75),IF(AND(D42="ж",F42&gt;=17),LOOKUP(Q42,Девушки!$BC$5:$BC$75,Девушки!$W$5:$W$75),IF(AND(D42="м",F42&lt;=10),LOOKUP(Q42,Юноши!$AV$5:$AV$75,Юноши!$W$5:$W$75),IF(AND(D42="м",F42=11),LOOKUP(Q42,Юноши!$AW$5:$AW$75,Юноши!$W$5:$W$75),IF(AND(D42="м",F42=12),LOOKUP(Q42,Юноши!$AX$5:$AX$75,Юноши!$W$5:$W$75),IF(AND(D42="м",F42=13),LOOKUP(Q42,Юноши!$AY$5:$AY$75,Юноши!$W$5:$W$75),IF(AND(D42="м",F42=14),LOOKUP(Q42,Юноши!$AZ$5:$AZ$75,Юноши!$W$5:$W$75),IF(AND(D42="м",F42=15),LOOKUP(Q42,Юноши!$BA$5:$BA$75,Юноши!$W$5:$W$75),IF(AND(D42="м",F42=16),LOOKUP(Q42,Юноши!$BB$5:$BB$75,Юноши!$W$5:$W$75),IF(AND(D42="м",F42&gt;=17),LOOKUP(Q42,Юноши!$BC$5:$BC$75,Юноши!$W$5:$W$75)))))))))))))))))))</f>
        <v>0</v>
      </c>
      <c r="S42" s="338"/>
      <c r="T42" s="305">
        <f>IF(E42="",0,IF(S42="",0,IF(S42&lt;-4,0,IF(AND(D42="ж",F42&lt;=10),LOOKUP(S42,Девушки!$BG$5:$BG$75,Девушки!$W$5:$W$75),IF(AND(D42="ж",F42=11),LOOKUP(S42,Девушки!$BH$5:$BH$75,Девушки!$W$5:$W$75),IF(AND(D42="ж",F42=12),LOOKUP(S42,Девушки!$BI$5:$BI$75,Девушки!$W$5:$W$75),IF(AND(D42="ж",F42=13),LOOKUP(S42,Девушки!$BJ$5:$BJ$75,Девушки!$W$5:$W$75),IF(AND(D42="ж",F42=14),LOOKUP(S42,Девушки!$BK$5:$BK$75,Девушки!$W$5:$W$75),IF(AND(D42="ж",F42=15),LOOKUP(S42,Девушки!$BL$5:$BL$75,Девушки!$W$5:$W$75),IF(AND(D42="ж",F42=16),LOOKUP(S42,Девушки!$BM$5:$BM$75,Девушки!$W$5:$W$75),IF(AND(D42="ж",F42&gt;=17),LOOKUP(S42,Девушки!$BN$5:$BN$75,Девушки!$W$5:$W$75),IF(AND(D42="м",F42&lt;=10),LOOKUP(S42,Юноши!$BG$5:$BG$75,Юноши!$W$5:$W$75),IF(AND(D42="м",F42=11),LOOKUP(S42,Юноши!$BH$5:$BH$75,Юноши!$W$5:$W$75),IF(AND(D42="м",F42=12),LOOKUP(S42,Юноши!$BI$5:$BI$75,Юноши!$W$5:$W$75),IF(AND(D42="м",F42=13),LOOKUP(S42,Юноши!$BJ$5:$BJ$75,Юноши!$W$5:$W$75),IF(AND(D42="м",F42=14),LOOKUP(S42,Юноши!$BK$5:$BK$75,Юноши!$W$5:$W$75),IF(AND(D42="м",F42=15),LOOKUP(S42,Юноши!$BL$5:$BL$75,Юноши!$W$5:$W$75),IF(AND(D42="м",F42=16),LOOKUP(S42,Юноши!$BM$5:$BM$75,Юноши!$W$5:$W$75),IF(AND(D42="м",F42&gt;=17),LOOKUP(S42,Юноши!$BN$5:$BN$75,Юноши!$W$5:$W$75))))))))))))))))))))</f>
        <v>0</v>
      </c>
      <c r="U42" s="341"/>
      <c r="V42" s="450">
        <f>IF(E42="",0,IF(U42&lt;=0,0,IF(AND(D42="ж",F42&lt;=10),LOOKUP(U42,Девушки!$BT$5:$BT$76,Девушки!$BO$5:$BO$76),IF(AND(D42="ж",F42=11),LOOKUP(U42,Девушки!$BT$5:$BT$76,Девушки!$BO$5:$BO$76),IF(AND(D42="ж",F42=12),LOOKUP(U42,Девушки!$BT$5:$BT$76,Девушки!$BO$5:$BO$76),IF(AND(D42="ж",F42=13),LOOKUP(U42,Девушки!$BT$5:$BT$76,Девушки!$BO$5:$BO$76),IF(AND(D42="ж",F42=14),LOOKUP(U42,Девушки!$BT$5:$BT$76,Девушки!$BO$5:$BO$76),IF(AND(D42="ж",F42=15),LOOKUP(U42,Девушки!$BT$5:$BT$76,Девушки!$BO$5:$BO$76),IF(AND(D42="ж",F42=16),LOOKUP(U42,Девушки!$BT$5:$BT$76,Девушки!$BO$5:$BO$76),IF(AND(D42="ж",F42&gt;=17),LOOKUP(U42,Девушки!$BT$5:$BT$76,Девушки!$BO$5:$BO$76),IF(AND(D42="м",F42&lt;=10),LOOKUP(U42,Юноши!$BT$5:$BT$76,Юноши!$BO$5:$BO$76),IF(AND(D42="м",F42=11),LOOKUP(U42,Юноши!$BT$5:$BT$76,Юноши!$BO$5:$BO$76),IF(AND(D42="м",F42=12),LOOKUP(U42,Юноши!$BT$5:$BT$76,Юноши!$BO$5:$BO$76),IF(AND(D42="м",F42=13),LOOKUP(U42,Юноши!$BT$5:$BT$76,Юноши!$BO$5:$BO$76),IF(AND(D42="м",F42=14),LOOKUP(U42,Юноши!$BT$5:$BT$76,Юноши!$BO$5:$BO$76),IF(AND(D42="м",F42=15),LOOKUP(U42,Юноши!$BT$5:$BT$76,Юноши!$BO$5:$BO$76),IF(AND(D42="м",F42=16),LOOKUP(U42,Юноши!$BT$5:$BT$76,Юноши!$BO$5:$BO$76),IF(AND(D42="м",F42&gt;=17),LOOKUP(U42,Юноши!$BT$5:$BT$76,Юноши!$BO$5:$BO$76)))))))))))))))))))</f>
        <v>0</v>
      </c>
      <c r="W42" s="346"/>
      <c r="X42" s="307">
        <f>IF(E42="",0,IF(W42="",0,IF(AND(D42="ж",F42&lt;=10),LOOKUP(W42,Девушки!$D$5:$D$76,Девушки!$A$5:$A$76),IF(AND(D42="ж",F42=11),LOOKUP(W42,Девушки!$E$5:$E$76,Девушки!$A$5:$A$76),IF(AND(D42="ж",F42=12),LOOKUP(W42,Девушки!$F$5:$F$76,Девушки!$A$5:$A$76),IF(AND(D42="ж",F42=13),LOOKUP(W42,Девушки!$G$5:$G$76,Девушки!$A$5:$A$76),IF(AND(D42="ж",F42=14),LOOKUP(W42,Девушки!$H$5:$H$76,Девушки!$A$5:$A$76),IF(AND(D42="ж",F42=15),LOOKUP(W42,Девушки!$I$5:$I$76,Девушки!$A$5:$A$76),IF(AND(D42="ж",F42=16),LOOKUP(W42,Девушки!$J$5:$J$76,Девушки!$A$5:$A$76),IF(AND(D42="ж",F42&gt;=17),LOOKUP(W42,Девушки!$K$5:$K$76,Девушки!$A$5:$A$76),IF(AND(D42="м",F42&lt;=10),LOOKUP(W42,Юноши!$D$5:$D$76,Юноши!$A$5:$A$76),IF(AND(D42="м",F42=11),LOOKUP(W42,Юноши!$E$5:$E$76,Юноши!$A$5:$A$76),IF(AND(D42="м",F42=12),LOOKUP(W42,Юноши!$F$5:$F$76,Юноши!$A$5:$A$76),IF(AND(D42="м",F42=13),LOOKUP(W42,Юноши!$G$5:$G$76,Юноши!$A$5:$A$76),IF(AND(D42="м",F42=14),LOOKUP(W42,Юноши!$H$5:$H$76,Юноши!$A$5:$A$76),IF(AND(D42="м",F42=15),LOOKUP(W42,Юноши!$I$5:$I$76,Юноши!$A$5:$A$76),IF(AND(D42="м",F42=16),LOOKUP(W42,Юноши!$J$5:$J$76,Юноши!$A$5:$A$76),IF(AND(D42="м",F42&gt;=17),LOOKUP(W42,Юноши!$K$5:$K$76,Юноши!$A$5:$A$76)))))))))))))))))))</f>
        <v>0</v>
      </c>
      <c r="Y42" s="451">
        <f t="shared" si="1"/>
        <v>0</v>
      </c>
    </row>
    <row r="43" spans="1:25" ht="24.95" customHeight="1">
      <c r="A43" s="456"/>
      <c r="B43" s="462"/>
      <c r="C43" s="459"/>
      <c r="D43" s="458"/>
      <c r="E43" s="463"/>
      <c r="F43" s="309" t="str">
        <f t="shared" si="0"/>
        <v>/</v>
      </c>
      <c r="G43" s="422"/>
      <c r="H43" s="420">
        <f>IF(E43="",0,IF(G43&lt;=0,0,IF(AND(D43="ж",F43&lt;=10),LOOKUP(G43,Девушки!$CH$5:$CH$76,Девушки!$L$5:$L$76),IF(AND(D43="ж",F43=11),LOOKUP(G43,Девушки!$CI$5:$CI$76,Девушки!$L$5:$L$76),IF(AND(D43="ж",F43=12),LOOKUP(G43,Девушки!$CJ$5:$CJ$76,Девушки!$L$5:$L$76),IF(AND(D43="ж",F43=13),LOOKUP(G43,Девушки!$CK$5:$CK$76,Девушки!$L$5:$L$76),IF(AND(D43="ж",F43=14),LOOKUP(G43,Девушки!$CL$5:$CL$76,Девушки!$L$5:$L$76),IF(AND(D43="ж",F43=15),LOOKUP(G43,Девушки!$CM$5:$CM$76,Девушки!$L$5:$L$76),IF(AND(D43="ж",F43=16),LOOKUP(G43,Девушки!$CN$5:$CN$76,Девушки!$L$5:$L$76),IF(AND(D43="ж",F43&gt;=17),LOOKUP(G43,Девушки!$CO$5:$CO$76,Девушки!$L$5:$L$76),IF(AND(D43="м",F43&lt;=10),LOOKUP(G43,Юноши!$CH$5:$CH$76,Юноши!$L$5:$L$76),IF(AND(D43="м",F43=11),LOOKUP(G43,Юноши!$CI$5:$CI$76,Юноши!$L$5:$L$76),IF(AND(D43="м",F43=12),LOOKUP(G43,Юноши!$CJ$5:$CJ$76,Юноши!$L$5:$L$76),IF(AND(D43="м",F43=13),LOOKUP(G43,Юноши!$CK$5:$CK$76,Юноши!$L$5:$L$76),IF(AND(D43="м",F43=14),LOOKUP(G43,Юноши!$CL$5:$CL$76,Юноши!$L$5:$L$76),IF(AND(D43="м",F43=15),LOOKUP(G43,Юноши!$CM$5:$CM$76,Юноши!$L$5:$L$76),IF(AND(D43="м",F43=16),LOOKUP(G43,Юноши!$CN$5:$CN$76,Юноши!$L$5:$L$76),IF(AND(D43="м",F43&gt;=17),LOOKUP(G43,Юноши!$CO$5:$CO$76,Юноши!$L$5:$L$76)))))))))))))))))))</f>
        <v>0</v>
      </c>
      <c r="I43" s="418"/>
      <c r="J43" s="383">
        <f>IF(E43="",0,IF(I43&lt;=0,0,IF(AND(D43="ж",F43&lt;=10),LOOKUP(I43,Девушки!$O$5:$O$76,Девушки!$L$5:$L$76),IF(AND(D43="ж",F43=11),LOOKUP(I43,Девушки!$P$5:$P$76,Девушки!$L$5:$L$76),IF(AND(D43="ж",F43=12),LOOKUP(I43,Девушки!$Q$5:$Q$76,Девушки!$L$5:$L$76),IF(AND(D43="ж",F43=13),LOOKUP(I43,Девушки!$R$5:$R$76,Девушки!$L$5:$L$76),IF(AND(D43="ж",F43=14),LOOKUP(I43,Девушки!$S$5:$S$76,Девушки!$L$5:$L$76),IF(AND(D43="ж",F43=15),LOOKUP(I43,Девушки!$T$5:$T$76,Девушки!$L$5:$L$76),IF(AND(D43="ж",F43=16),LOOKUP(I43,Девушки!$U$5:$U$76,Девушки!$L$5:$L$76),IF(AND(D43="ж",F43&gt;=17),LOOKUP(I43,Девушки!$V$5:$V$76,Девушки!$L$5:$L$76),IF(AND(D43="м",F43&lt;=10),LOOKUP(I43,Юноши!$O$5:$O$76,Юноши!$L$5:$L$76),IF(AND(D43="м",F43=11),LOOKUP(I43,Юноши!$P$5:$P$76,Юноши!$L$5:$L$76),IF(AND(D43="м",F43=12),LOOKUP(I43,Юноши!$Q$5:$Q$76,Юноши!$L$5:$L$76),IF(AND(D43="м",F43=13),LOOKUP(I43,Юноши!$R$5:$R$76,Юноши!$L$5:$L$76),IF(AND(D43="м",F43=14),LOOKUP(I43,Юноши!$S$5:$S$76,Юноши!$L$5:$L$76),IF(AND(D43="м",F43=15),LOOKUP(I43,Юноши!$T$5:$T$76,Юноши!$L$5:$L$76),IF(AND(D43="м",F43=16),LOOKUP(I43,Юноши!$U$5:$U$76,Юноши!$L$5:$L$76),IF(AND(D43="м",F43&gt;=17),LOOKUP(I43,Юноши!$V$5:$V$76,Юноши!$L$5:$L$76)))))))))))))))))))</f>
        <v>0</v>
      </c>
      <c r="K43" s="424"/>
      <c r="L43" s="391">
        <f>IF(E43="",0,IF(K43&lt;=0,0,IF(AND(D43="ж",F43&lt;=16),LOOKUP(K43,Девушки!$CC$5:$CC$76,Девушки!$L$5:$L$76),IF(AND(D43="ж",F43=17),LOOKUP(K43,Девушки!$CD$5:$CD$76,Девушки!$L$5:$L$76),IF(AND(D43="м",F43&lt;=16),LOOKUP(K43,Юноши!$CC$5:$CC$76,Юноши!$L$5:$L$76),IF(AND(D43="м",F43=17),LOOKUP(K43,Юноши!$CD$5:$CD$76,Юноши!$L$5:$L$76)))))))</f>
        <v>0</v>
      </c>
      <c r="M43" s="387"/>
      <c r="N43" s="302">
        <f>IF(E43="",0,IF(M43&lt;=0,0,IF(AND(D43="ж",F43&lt;=10),LOOKUP(M43,Девушки!$Z$5:$Z$75,Девушки!$W$5:$W$75),IF(AND(D43="ж",F43=11),LOOKUP(M43,Девушки!$AA$5:$AA$75,Девушки!$W$5:$W$75),IF(AND(D43="ж",F43=12),LOOKUP(M43,Девушки!$AB$5:$AB$75,Девушки!$W$5:$W$75),IF(AND(D43="ж",F43=13),LOOKUP(M43,Девушки!$AC$5:$AC$75,Девушки!$W$5:$W$75),IF(AND(D43="ж",F43=14),LOOKUP(M43,Девушки!$AD$5:$AD$75,Девушки!$W$5:$W$75),IF(AND(D43="ж",F43=15),LOOKUP(M43,Девушки!$AE$5:$AE$75,Девушки!$W$5:$W$75),IF(AND(D43="ж",F43=16),LOOKUP(M43,Девушки!$AF$5:$AF$75,Девушки!$W$5:$W$75),IF(AND(D43="ж",F43&gt;=17),LOOKUP(M43,Девушки!$AG$5:$AG$75,Девушки!$W$5:$W$75),IF(AND(D43="м",F43&lt;=10),LOOKUP(M43,Юноши!$Z$5:$Z$75,Юноши!$W$5:$W$75),IF(AND(D43="м",F43=11),LOOKUP(M43,Юноши!$AA$5:$AA$75,Юноши!$W$5:$W$75),IF(AND(D43="м",F43=12),LOOKUP(M43,Юноши!$AB$5:$AB$75,Юноши!$W$5:$W$75),IF(AND(D43="м",F43=13),LOOKUP(M43,Юноши!$AC$5:$AC$75,Юноши!$W$5:$W$75),IF(AND(D43="м",F43=14),LOOKUP(M43,Юноши!$AD$5:$AD$75,Юноши!$W$5:$W$75),IF(AND(D43="м",F43=15),LOOKUP(M43,Юноши!$AE$5:$AE$75,Юноши!$W$5:$W$75),IF(AND(D43="м",F43=16),LOOKUP(M43,Юноши!$AF$5:$AF$75,Юноши!$W$5:$W$75),IF(AND(D43="м",F43&gt;=17),LOOKUP(M43,Юноши!$AG$5:$AG$75,Юноши!$W$5:$W$75)))))))))))))))))))</f>
        <v>0</v>
      </c>
      <c r="O43" s="389"/>
      <c r="P43" s="304">
        <f>IF(E43="",0,IF(O43&lt;=0,0,IF(AND(D43="ж",F43&lt;=10),LOOKUP(O43,Девушки!$AK$5:$AK$75,Девушки!$W$5:$W$75),IF(AND(D43="ж",F43=11),LOOKUP(O43,Девушки!$AL$5:$AL$75,Девушки!$W$5:$W$75),IF(AND(D43="ж",F43=12),LOOKUP(O43,Девушки!$AM$5:$AM$75,Девушки!$W$5:$W$75),IF(AND(D43="ж",F43=13),LOOKUP(O43,Девушки!$AN$5:$AN$75,Девушки!$W$5:$W$75),IF(AND(D43="ж",F43=14),LOOKUP(O43,Девушки!$AO$5:$AO$75,Девушки!$W$5:$W$75),IF(AND(D43="ж",F43=15),LOOKUP(O43,Девушки!$AP$5:$AP$75,Девушки!$W$5:$W$75),IF(AND(D43="ж",F43=16),LOOKUP(O43,Девушки!$AQ$5:$AQ$75,Девушки!$W$5:$W$75),IF(AND(D43="ж",F43&gt;=17),LOOKUP(O43,Девушки!$AR$5:$AR$75,Девушки!$W$5:$W$75),IF(AND(D43="м",F43&lt;=10),LOOKUP(O43,Юноши!$AK$5:$AK$75,Юноши!$W$5:$W$75),IF(AND(D43="м",F43=11),LOOKUP(O43,Юноши!$AL$5:$AL$75,Юноши!$W$5:$W$75),IF(AND(D43="м",F43=12),LOOKUP(O43,Юноши!$AM$5:$AM$75,Юноши!$W$5:$W$75),IF(AND(D43="м",F43=13),LOOKUP(O43,Юноши!$AN$5:$AN$75,Юноши!$W$5:$W$75),IF(AND(D43="м",F43=14),LOOKUP(O43,Юноши!$AO$5:$AO$75,Юноши!$W$5:$W$75),IF(AND(D43="м",F43=15),LOOKUP(O43,Юноши!$AP$5:$AP$75,Юноши!$W$5:$W$75),IF(AND(D43="м",F43=16),LOOKUP(O43,Юноши!$AQ$5:$AQ$75,Юноши!$W$5:$W$75),IF(AND(D43="м",F43&gt;=17),LOOKUP(O43,Юноши!$AR$5:$AR$75,Юноши!$W$5:$W$75)))))))))))))))))))</f>
        <v>0</v>
      </c>
      <c r="Q43" s="303"/>
      <c r="R43" s="450">
        <f>IF(E43="",0,IF(Q43&lt;=0,0,IF(AND(D43="ж",F43&lt;=10),LOOKUP(Q43,Девушки!$AV$5:$AV$75,Девушки!$W$5:$W$75),IF(AND(D43="ж",F43=11),LOOKUP(Q43,Девушки!$AW$5:$AW$75,Девушки!$W$5:$W$75),IF(AND(D43="ж",F43=12),LOOKUP(Q43,Девушки!$AX$5:$AX$75,Девушки!$W$5:$W$75),IF(AND(D43="ж",F43=13),LOOKUP(Q43,Девушки!$AY$5:$AY$75,Девушки!$W$5:$W$75),IF(AND(D43="ж",F43=14),LOOKUP(Q43,Девушки!$AZ$5:$AZ$75,Девушки!$W$5:$W$75),IF(AND(D43="ж",F43=15),LOOKUP(Q43,Девушки!$BA$5:$BA$75,Девушки!$W$5:$W$75),IF(AND(D43="ж",F43=16),LOOKUP(Q43,Девушки!$BB$5:$BB$75,Девушки!$W$5:$W$75),IF(AND(D43="ж",F43&gt;=17),LOOKUP(Q43,Девушки!$BC$5:$BC$75,Девушки!$W$5:$W$75),IF(AND(D43="м",F43&lt;=10),LOOKUP(Q43,Юноши!$AV$5:$AV$75,Юноши!$W$5:$W$75),IF(AND(D43="м",F43=11),LOOKUP(Q43,Юноши!$AW$5:$AW$75,Юноши!$W$5:$W$75),IF(AND(D43="м",F43=12),LOOKUP(Q43,Юноши!$AX$5:$AX$75,Юноши!$W$5:$W$75),IF(AND(D43="м",F43=13),LOOKUP(Q43,Юноши!$AY$5:$AY$75,Юноши!$W$5:$W$75),IF(AND(D43="м",F43=14),LOOKUP(Q43,Юноши!$AZ$5:$AZ$75,Юноши!$W$5:$W$75),IF(AND(D43="м",F43=15),LOOKUP(Q43,Юноши!$BA$5:$BA$75,Юноши!$W$5:$W$75),IF(AND(D43="м",F43=16),LOOKUP(Q43,Юноши!$BB$5:$BB$75,Юноши!$W$5:$W$75),IF(AND(D43="м",F43&gt;=17),LOOKUP(Q43,Юноши!$BC$5:$BC$75,Юноши!$W$5:$W$75)))))))))))))))))))</f>
        <v>0</v>
      </c>
      <c r="S43" s="338"/>
      <c r="T43" s="305">
        <f>IF(E43="",0,IF(S43="",0,IF(S43&lt;-4,0,IF(AND(D43="ж",F43&lt;=10),LOOKUP(S43,Девушки!$BG$5:$BG$75,Девушки!$W$5:$W$75),IF(AND(D43="ж",F43=11),LOOKUP(S43,Девушки!$BH$5:$BH$75,Девушки!$W$5:$W$75),IF(AND(D43="ж",F43=12),LOOKUP(S43,Девушки!$BI$5:$BI$75,Девушки!$W$5:$W$75),IF(AND(D43="ж",F43=13),LOOKUP(S43,Девушки!$BJ$5:$BJ$75,Девушки!$W$5:$W$75),IF(AND(D43="ж",F43=14),LOOKUP(S43,Девушки!$BK$5:$BK$75,Девушки!$W$5:$W$75),IF(AND(D43="ж",F43=15),LOOKUP(S43,Девушки!$BL$5:$BL$75,Девушки!$W$5:$W$75),IF(AND(D43="ж",F43=16),LOOKUP(S43,Девушки!$BM$5:$BM$75,Девушки!$W$5:$W$75),IF(AND(D43="ж",F43&gt;=17),LOOKUP(S43,Девушки!$BN$5:$BN$75,Девушки!$W$5:$W$75),IF(AND(D43="м",F43&lt;=10),LOOKUP(S43,Юноши!$BG$5:$BG$75,Юноши!$W$5:$W$75),IF(AND(D43="м",F43=11),LOOKUP(S43,Юноши!$BH$5:$BH$75,Юноши!$W$5:$W$75),IF(AND(D43="м",F43=12),LOOKUP(S43,Юноши!$BI$5:$BI$75,Юноши!$W$5:$W$75),IF(AND(D43="м",F43=13),LOOKUP(S43,Юноши!$BJ$5:$BJ$75,Юноши!$W$5:$W$75),IF(AND(D43="м",F43=14),LOOKUP(S43,Юноши!$BK$5:$BK$75,Юноши!$W$5:$W$75),IF(AND(D43="м",F43=15),LOOKUP(S43,Юноши!$BL$5:$BL$75,Юноши!$W$5:$W$75),IF(AND(D43="м",F43=16),LOOKUP(S43,Юноши!$BM$5:$BM$75,Юноши!$W$5:$W$75),IF(AND(D43="м",F43&gt;=17),LOOKUP(S43,Юноши!$BN$5:$BN$75,Юноши!$W$5:$W$75))))))))))))))))))))</f>
        <v>0</v>
      </c>
      <c r="U43" s="341"/>
      <c r="V43" s="450">
        <f>IF(E43="",0,IF(U43&lt;=0,0,IF(AND(D43="ж",F43&lt;=10),LOOKUP(U43,Девушки!$BT$5:$BT$76,Девушки!$BO$5:$BO$76),IF(AND(D43="ж",F43=11),LOOKUP(U43,Девушки!$BT$5:$BT$76,Девушки!$BO$5:$BO$76),IF(AND(D43="ж",F43=12),LOOKUP(U43,Девушки!$BT$5:$BT$76,Девушки!$BO$5:$BO$76),IF(AND(D43="ж",F43=13),LOOKUP(U43,Девушки!$BT$5:$BT$76,Девушки!$BO$5:$BO$76),IF(AND(D43="ж",F43=14),LOOKUP(U43,Девушки!$BT$5:$BT$76,Девушки!$BO$5:$BO$76),IF(AND(D43="ж",F43=15),LOOKUP(U43,Девушки!$BT$5:$BT$76,Девушки!$BO$5:$BO$76),IF(AND(D43="ж",F43=16),LOOKUP(U43,Девушки!$BT$5:$BT$76,Девушки!$BO$5:$BO$76),IF(AND(D43="ж",F43&gt;=17),LOOKUP(U43,Девушки!$BT$5:$BT$76,Девушки!$BO$5:$BO$76),IF(AND(D43="м",F43&lt;=10),LOOKUP(U43,Юноши!$BT$5:$BT$76,Юноши!$BO$5:$BO$76),IF(AND(D43="м",F43=11),LOOKUP(U43,Юноши!$BT$5:$BT$76,Юноши!$BO$5:$BO$76),IF(AND(D43="м",F43=12),LOOKUP(U43,Юноши!$BT$5:$BT$76,Юноши!$BO$5:$BO$76),IF(AND(D43="м",F43=13),LOOKUP(U43,Юноши!$BT$5:$BT$76,Юноши!$BO$5:$BO$76),IF(AND(D43="м",F43=14),LOOKUP(U43,Юноши!$BT$5:$BT$76,Юноши!$BO$5:$BO$76),IF(AND(D43="м",F43=15),LOOKUP(U43,Юноши!$BT$5:$BT$76,Юноши!$BO$5:$BO$76),IF(AND(D43="м",F43=16),LOOKUP(U43,Юноши!$BT$5:$BT$76,Юноши!$BO$5:$BO$76),IF(AND(D43="м",F43&gt;=17),LOOKUP(U43,Юноши!$BT$5:$BT$76,Юноши!$BO$5:$BO$76)))))))))))))))))))</f>
        <v>0</v>
      </c>
      <c r="W43" s="346"/>
      <c r="X43" s="307">
        <f>IF(E43="",0,IF(W43="",0,IF(AND(D43="ж",F43&lt;=10),LOOKUP(W43,Девушки!$D$5:$D$76,Девушки!$A$5:$A$76),IF(AND(D43="ж",F43=11),LOOKUP(W43,Девушки!$E$5:$E$76,Девушки!$A$5:$A$76),IF(AND(D43="ж",F43=12),LOOKUP(W43,Девушки!$F$5:$F$76,Девушки!$A$5:$A$76),IF(AND(D43="ж",F43=13),LOOKUP(W43,Девушки!$G$5:$G$76,Девушки!$A$5:$A$76),IF(AND(D43="ж",F43=14),LOOKUP(W43,Девушки!$H$5:$H$76,Девушки!$A$5:$A$76),IF(AND(D43="ж",F43=15),LOOKUP(W43,Девушки!$I$5:$I$76,Девушки!$A$5:$A$76),IF(AND(D43="ж",F43=16),LOOKUP(W43,Девушки!$J$5:$J$76,Девушки!$A$5:$A$76),IF(AND(D43="ж",F43&gt;=17),LOOKUP(W43,Девушки!$K$5:$K$76,Девушки!$A$5:$A$76),IF(AND(D43="м",F43&lt;=10),LOOKUP(W43,Юноши!$D$5:$D$76,Юноши!$A$5:$A$76),IF(AND(D43="м",F43=11),LOOKUP(W43,Юноши!$E$5:$E$76,Юноши!$A$5:$A$76),IF(AND(D43="м",F43=12),LOOKUP(W43,Юноши!$F$5:$F$76,Юноши!$A$5:$A$76),IF(AND(D43="м",F43=13),LOOKUP(W43,Юноши!$G$5:$G$76,Юноши!$A$5:$A$76),IF(AND(D43="м",F43=14),LOOKUP(W43,Юноши!$H$5:$H$76,Юноши!$A$5:$A$76),IF(AND(D43="м",F43=15),LOOKUP(W43,Юноши!$I$5:$I$76,Юноши!$A$5:$A$76),IF(AND(D43="м",F43=16),LOOKUP(W43,Юноши!$J$5:$J$76,Юноши!$A$5:$A$76),IF(AND(D43="м",F43&gt;=17),LOOKUP(W43,Юноши!$K$5:$K$76,Юноши!$A$5:$A$76)))))))))))))))))))</f>
        <v>0</v>
      </c>
      <c r="Y43" s="451">
        <f t="shared" si="1"/>
        <v>0</v>
      </c>
    </row>
    <row r="44" spans="1:25" ht="24.95" customHeight="1">
      <c r="A44" s="456"/>
      <c r="B44" s="462"/>
      <c r="C44" s="459"/>
      <c r="D44" s="458"/>
      <c r="E44" s="463"/>
      <c r="F44" s="309" t="str">
        <f t="shared" si="0"/>
        <v>/</v>
      </c>
      <c r="G44" s="422"/>
      <c r="H44" s="420">
        <f>IF(E44="",0,IF(G44&lt;=0,0,IF(AND(D44="ж",F44&lt;=10),LOOKUP(G44,Девушки!$CH$5:$CH$76,Девушки!$L$5:$L$76),IF(AND(D44="ж",F44=11),LOOKUP(G44,Девушки!$CI$5:$CI$76,Девушки!$L$5:$L$76),IF(AND(D44="ж",F44=12),LOOKUP(G44,Девушки!$CJ$5:$CJ$76,Девушки!$L$5:$L$76),IF(AND(D44="ж",F44=13),LOOKUP(G44,Девушки!$CK$5:$CK$76,Девушки!$L$5:$L$76),IF(AND(D44="ж",F44=14),LOOKUP(G44,Девушки!$CL$5:$CL$76,Девушки!$L$5:$L$76),IF(AND(D44="ж",F44=15),LOOKUP(G44,Девушки!$CM$5:$CM$76,Девушки!$L$5:$L$76),IF(AND(D44="ж",F44=16),LOOKUP(G44,Девушки!$CN$5:$CN$76,Девушки!$L$5:$L$76),IF(AND(D44="ж",F44&gt;=17),LOOKUP(G44,Девушки!$CO$5:$CO$76,Девушки!$L$5:$L$76),IF(AND(D44="м",F44&lt;=10),LOOKUP(G44,Юноши!$CH$5:$CH$76,Юноши!$L$5:$L$76),IF(AND(D44="м",F44=11),LOOKUP(G44,Юноши!$CI$5:$CI$76,Юноши!$L$5:$L$76),IF(AND(D44="м",F44=12),LOOKUP(G44,Юноши!$CJ$5:$CJ$76,Юноши!$L$5:$L$76),IF(AND(D44="м",F44=13),LOOKUP(G44,Юноши!$CK$5:$CK$76,Юноши!$L$5:$L$76),IF(AND(D44="м",F44=14),LOOKUP(G44,Юноши!$CL$5:$CL$76,Юноши!$L$5:$L$76),IF(AND(D44="м",F44=15),LOOKUP(G44,Юноши!$CM$5:$CM$76,Юноши!$L$5:$L$76),IF(AND(D44="м",F44=16),LOOKUP(G44,Юноши!$CN$5:$CN$76,Юноши!$L$5:$L$76),IF(AND(D44="м",F44&gt;=17),LOOKUP(G44,Юноши!$CO$5:$CO$76,Юноши!$L$5:$L$76)))))))))))))))))))</f>
        <v>0</v>
      </c>
      <c r="I44" s="418"/>
      <c r="J44" s="383">
        <f>IF(E44="",0,IF(I44&lt;=0,0,IF(AND(D44="ж",F44&lt;=10),LOOKUP(I44,Девушки!$O$5:$O$76,Девушки!$L$5:$L$76),IF(AND(D44="ж",F44=11),LOOKUP(I44,Девушки!$P$5:$P$76,Девушки!$L$5:$L$76),IF(AND(D44="ж",F44=12),LOOKUP(I44,Девушки!$Q$5:$Q$76,Девушки!$L$5:$L$76),IF(AND(D44="ж",F44=13),LOOKUP(I44,Девушки!$R$5:$R$76,Девушки!$L$5:$L$76),IF(AND(D44="ж",F44=14),LOOKUP(I44,Девушки!$S$5:$S$76,Девушки!$L$5:$L$76),IF(AND(D44="ж",F44=15),LOOKUP(I44,Девушки!$T$5:$T$76,Девушки!$L$5:$L$76),IF(AND(D44="ж",F44=16),LOOKUP(I44,Девушки!$U$5:$U$76,Девушки!$L$5:$L$76),IF(AND(D44="ж",F44&gt;=17),LOOKUP(I44,Девушки!$V$5:$V$76,Девушки!$L$5:$L$76),IF(AND(D44="м",F44&lt;=10),LOOKUP(I44,Юноши!$O$5:$O$76,Юноши!$L$5:$L$76),IF(AND(D44="м",F44=11),LOOKUP(I44,Юноши!$P$5:$P$76,Юноши!$L$5:$L$76),IF(AND(D44="м",F44=12),LOOKUP(I44,Юноши!$Q$5:$Q$76,Юноши!$L$5:$L$76),IF(AND(D44="м",F44=13),LOOKUP(I44,Юноши!$R$5:$R$76,Юноши!$L$5:$L$76),IF(AND(D44="м",F44=14),LOOKUP(I44,Юноши!$S$5:$S$76,Юноши!$L$5:$L$76),IF(AND(D44="м",F44=15),LOOKUP(I44,Юноши!$T$5:$T$76,Юноши!$L$5:$L$76),IF(AND(D44="м",F44=16),LOOKUP(I44,Юноши!$U$5:$U$76,Юноши!$L$5:$L$76),IF(AND(D44="м",F44&gt;=17),LOOKUP(I44,Юноши!$V$5:$V$76,Юноши!$L$5:$L$76)))))))))))))))))))</f>
        <v>0</v>
      </c>
      <c r="K44" s="424"/>
      <c r="L44" s="391">
        <f>IF(E44="",0,IF(K44&lt;=0,0,IF(AND(D44="ж",F44&lt;=16),LOOKUP(K44,Девушки!$CC$5:$CC$76,Девушки!$L$5:$L$76),IF(AND(D44="ж",F44=17),LOOKUP(K44,Девушки!$CD$5:$CD$76,Девушки!$L$5:$L$76),IF(AND(D44="м",F44&lt;=16),LOOKUP(K44,Юноши!$CC$5:$CC$76,Юноши!$L$5:$L$76),IF(AND(D44="м",F44=17),LOOKUP(K44,Юноши!$CD$5:$CD$76,Юноши!$L$5:$L$76)))))))</f>
        <v>0</v>
      </c>
      <c r="M44" s="387"/>
      <c r="N44" s="302">
        <f>IF(E44="",0,IF(M44&lt;=0,0,IF(AND(D44="ж",F44&lt;=10),LOOKUP(M44,Девушки!$Z$5:$Z$75,Девушки!$W$5:$W$75),IF(AND(D44="ж",F44=11),LOOKUP(M44,Девушки!$AA$5:$AA$75,Девушки!$W$5:$W$75),IF(AND(D44="ж",F44=12),LOOKUP(M44,Девушки!$AB$5:$AB$75,Девушки!$W$5:$W$75),IF(AND(D44="ж",F44=13),LOOKUP(M44,Девушки!$AC$5:$AC$75,Девушки!$W$5:$W$75),IF(AND(D44="ж",F44=14),LOOKUP(M44,Девушки!$AD$5:$AD$75,Девушки!$W$5:$W$75),IF(AND(D44="ж",F44=15),LOOKUP(M44,Девушки!$AE$5:$AE$75,Девушки!$W$5:$W$75),IF(AND(D44="ж",F44=16),LOOKUP(M44,Девушки!$AF$5:$AF$75,Девушки!$W$5:$W$75),IF(AND(D44="ж",F44&gt;=17),LOOKUP(M44,Девушки!$AG$5:$AG$75,Девушки!$W$5:$W$75),IF(AND(D44="м",F44&lt;=10),LOOKUP(M44,Юноши!$Z$5:$Z$75,Юноши!$W$5:$W$75),IF(AND(D44="м",F44=11),LOOKUP(M44,Юноши!$AA$5:$AA$75,Юноши!$W$5:$W$75),IF(AND(D44="м",F44=12),LOOKUP(M44,Юноши!$AB$5:$AB$75,Юноши!$W$5:$W$75),IF(AND(D44="м",F44=13),LOOKUP(M44,Юноши!$AC$5:$AC$75,Юноши!$W$5:$W$75),IF(AND(D44="м",F44=14),LOOKUP(M44,Юноши!$AD$5:$AD$75,Юноши!$W$5:$W$75),IF(AND(D44="м",F44=15),LOOKUP(M44,Юноши!$AE$5:$AE$75,Юноши!$W$5:$W$75),IF(AND(D44="м",F44=16),LOOKUP(M44,Юноши!$AF$5:$AF$75,Юноши!$W$5:$W$75),IF(AND(D44="м",F44&gt;=17),LOOKUP(M44,Юноши!$AG$5:$AG$75,Юноши!$W$5:$W$75)))))))))))))))))))</f>
        <v>0</v>
      </c>
      <c r="O44" s="389"/>
      <c r="P44" s="304">
        <f>IF(E44="",0,IF(O44&lt;=0,0,IF(AND(D44="ж",F44&lt;=10),LOOKUP(O44,Девушки!$AK$5:$AK$75,Девушки!$W$5:$W$75),IF(AND(D44="ж",F44=11),LOOKUP(O44,Девушки!$AL$5:$AL$75,Девушки!$W$5:$W$75),IF(AND(D44="ж",F44=12),LOOKUP(O44,Девушки!$AM$5:$AM$75,Девушки!$W$5:$W$75),IF(AND(D44="ж",F44=13),LOOKUP(O44,Девушки!$AN$5:$AN$75,Девушки!$W$5:$W$75),IF(AND(D44="ж",F44=14),LOOKUP(O44,Девушки!$AO$5:$AO$75,Девушки!$W$5:$W$75),IF(AND(D44="ж",F44=15),LOOKUP(O44,Девушки!$AP$5:$AP$75,Девушки!$W$5:$W$75),IF(AND(D44="ж",F44=16),LOOKUP(O44,Девушки!$AQ$5:$AQ$75,Девушки!$W$5:$W$75),IF(AND(D44="ж",F44&gt;=17),LOOKUP(O44,Девушки!$AR$5:$AR$75,Девушки!$W$5:$W$75),IF(AND(D44="м",F44&lt;=10),LOOKUP(O44,Юноши!$AK$5:$AK$75,Юноши!$W$5:$W$75),IF(AND(D44="м",F44=11),LOOKUP(O44,Юноши!$AL$5:$AL$75,Юноши!$W$5:$W$75),IF(AND(D44="м",F44=12),LOOKUP(O44,Юноши!$AM$5:$AM$75,Юноши!$W$5:$W$75),IF(AND(D44="м",F44=13),LOOKUP(O44,Юноши!$AN$5:$AN$75,Юноши!$W$5:$W$75),IF(AND(D44="м",F44=14),LOOKUP(O44,Юноши!$AO$5:$AO$75,Юноши!$W$5:$W$75),IF(AND(D44="м",F44=15),LOOKUP(O44,Юноши!$AP$5:$AP$75,Юноши!$W$5:$W$75),IF(AND(D44="м",F44=16),LOOKUP(O44,Юноши!$AQ$5:$AQ$75,Юноши!$W$5:$W$75),IF(AND(D44="м",F44&gt;=17),LOOKUP(O44,Юноши!$AR$5:$AR$75,Юноши!$W$5:$W$75)))))))))))))))))))</f>
        <v>0</v>
      </c>
      <c r="Q44" s="303"/>
      <c r="R44" s="450">
        <f>IF(E44="",0,IF(Q44&lt;=0,0,IF(AND(D44="ж",F44&lt;=10),LOOKUP(Q44,Девушки!$AV$5:$AV$75,Девушки!$W$5:$W$75),IF(AND(D44="ж",F44=11),LOOKUP(Q44,Девушки!$AW$5:$AW$75,Девушки!$W$5:$W$75),IF(AND(D44="ж",F44=12),LOOKUP(Q44,Девушки!$AX$5:$AX$75,Девушки!$W$5:$W$75),IF(AND(D44="ж",F44=13),LOOKUP(Q44,Девушки!$AY$5:$AY$75,Девушки!$W$5:$W$75),IF(AND(D44="ж",F44=14),LOOKUP(Q44,Девушки!$AZ$5:$AZ$75,Девушки!$W$5:$W$75),IF(AND(D44="ж",F44=15),LOOKUP(Q44,Девушки!$BA$5:$BA$75,Девушки!$W$5:$W$75),IF(AND(D44="ж",F44=16),LOOKUP(Q44,Девушки!$BB$5:$BB$75,Девушки!$W$5:$W$75),IF(AND(D44="ж",F44&gt;=17),LOOKUP(Q44,Девушки!$BC$5:$BC$75,Девушки!$W$5:$W$75),IF(AND(D44="м",F44&lt;=10),LOOKUP(Q44,Юноши!$AV$5:$AV$75,Юноши!$W$5:$W$75),IF(AND(D44="м",F44=11),LOOKUP(Q44,Юноши!$AW$5:$AW$75,Юноши!$W$5:$W$75),IF(AND(D44="м",F44=12),LOOKUP(Q44,Юноши!$AX$5:$AX$75,Юноши!$W$5:$W$75),IF(AND(D44="м",F44=13),LOOKUP(Q44,Юноши!$AY$5:$AY$75,Юноши!$W$5:$W$75),IF(AND(D44="м",F44=14),LOOKUP(Q44,Юноши!$AZ$5:$AZ$75,Юноши!$W$5:$W$75),IF(AND(D44="м",F44=15),LOOKUP(Q44,Юноши!$BA$5:$BA$75,Юноши!$W$5:$W$75),IF(AND(D44="м",F44=16),LOOKUP(Q44,Юноши!$BB$5:$BB$75,Юноши!$W$5:$W$75),IF(AND(D44="м",F44&gt;=17),LOOKUP(Q44,Юноши!$BC$5:$BC$75,Юноши!$W$5:$W$75)))))))))))))))))))</f>
        <v>0</v>
      </c>
      <c r="S44" s="338"/>
      <c r="T44" s="305">
        <f>IF(E44="",0,IF(S44="",0,IF(S44&lt;-4,0,IF(AND(D44="ж",F44&lt;=10),LOOKUP(S44,Девушки!$BG$5:$BG$75,Девушки!$W$5:$W$75),IF(AND(D44="ж",F44=11),LOOKUP(S44,Девушки!$BH$5:$BH$75,Девушки!$W$5:$W$75),IF(AND(D44="ж",F44=12),LOOKUP(S44,Девушки!$BI$5:$BI$75,Девушки!$W$5:$W$75),IF(AND(D44="ж",F44=13),LOOKUP(S44,Девушки!$BJ$5:$BJ$75,Девушки!$W$5:$W$75),IF(AND(D44="ж",F44=14),LOOKUP(S44,Девушки!$BK$5:$BK$75,Девушки!$W$5:$W$75),IF(AND(D44="ж",F44=15),LOOKUP(S44,Девушки!$BL$5:$BL$75,Девушки!$W$5:$W$75),IF(AND(D44="ж",F44=16),LOOKUP(S44,Девушки!$BM$5:$BM$75,Девушки!$W$5:$W$75),IF(AND(D44="ж",F44&gt;=17),LOOKUP(S44,Девушки!$BN$5:$BN$75,Девушки!$W$5:$W$75),IF(AND(D44="м",F44&lt;=10),LOOKUP(S44,Юноши!$BG$5:$BG$75,Юноши!$W$5:$W$75),IF(AND(D44="м",F44=11),LOOKUP(S44,Юноши!$BH$5:$BH$75,Юноши!$W$5:$W$75),IF(AND(D44="м",F44=12),LOOKUP(S44,Юноши!$BI$5:$BI$75,Юноши!$W$5:$W$75),IF(AND(D44="м",F44=13),LOOKUP(S44,Юноши!$BJ$5:$BJ$75,Юноши!$W$5:$W$75),IF(AND(D44="м",F44=14),LOOKUP(S44,Юноши!$BK$5:$BK$75,Юноши!$W$5:$W$75),IF(AND(D44="м",F44=15),LOOKUP(S44,Юноши!$BL$5:$BL$75,Юноши!$W$5:$W$75),IF(AND(D44="м",F44=16),LOOKUP(S44,Юноши!$BM$5:$BM$75,Юноши!$W$5:$W$75),IF(AND(D44="м",F44&gt;=17),LOOKUP(S44,Юноши!$BN$5:$BN$75,Юноши!$W$5:$W$75))))))))))))))))))))</f>
        <v>0</v>
      </c>
      <c r="U44" s="341"/>
      <c r="V44" s="450">
        <f>IF(E44="",0,IF(U44&lt;=0,0,IF(AND(D44="ж",F44&lt;=10),LOOKUP(U44,Девушки!$BT$5:$BT$76,Девушки!$BO$5:$BO$76),IF(AND(D44="ж",F44=11),LOOKUP(U44,Девушки!$BT$5:$BT$76,Девушки!$BO$5:$BO$76),IF(AND(D44="ж",F44=12),LOOKUP(U44,Девушки!$BT$5:$BT$76,Девушки!$BO$5:$BO$76),IF(AND(D44="ж",F44=13),LOOKUP(U44,Девушки!$BT$5:$BT$76,Девушки!$BO$5:$BO$76),IF(AND(D44="ж",F44=14),LOOKUP(U44,Девушки!$BT$5:$BT$76,Девушки!$BO$5:$BO$76),IF(AND(D44="ж",F44=15),LOOKUP(U44,Девушки!$BT$5:$BT$76,Девушки!$BO$5:$BO$76),IF(AND(D44="ж",F44=16),LOOKUP(U44,Девушки!$BT$5:$BT$76,Девушки!$BO$5:$BO$76),IF(AND(D44="ж",F44&gt;=17),LOOKUP(U44,Девушки!$BT$5:$BT$76,Девушки!$BO$5:$BO$76),IF(AND(D44="м",F44&lt;=10),LOOKUP(U44,Юноши!$BT$5:$BT$76,Юноши!$BO$5:$BO$76),IF(AND(D44="м",F44=11),LOOKUP(U44,Юноши!$BT$5:$BT$76,Юноши!$BO$5:$BO$76),IF(AND(D44="м",F44=12),LOOKUP(U44,Юноши!$BT$5:$BT$76,Юноши!$BO$5:$BO$76),IF(AND(D44="м",F44=13),LOOKUP(U44,Юноши!$BT$5:$BT$76,Юноши!$BO$5:$BO$76),IF(AND(D44="м",F44=14),LOOKUP(U44,Юноши!$BT$5:$BT$76,Юноши!$BO$5:$BO$76),IF(AND(D44="м",F44=15),LOOKUP(U44,Юноши!$BT$5:$BT$76,Юноши!$BO$5:$BO$76),IF(AND(D44="м",F44=16),LOOKUP(U44,Юноши!$BT$5:$BT$76,Юноши!$BO$5:$BO$76),IF(AND(D44="м",F44&gt;=17),LOOKUP(U44,Юноши!$BT$5:$BT$76,Юноши!$BO$5:$BO$76)))))))))))))))))))</f>
        <v>0</v>
      </c>
      <c r="W44" s="346"/>
      <c r="X44" s="307">
        <f>IF(E44="",0,IF(W44="",0,IF(AND(D44="ж",F44&lt;=10),LOOKUP(W44,Девушки!$D$5:$D$76,Девушки!$A$5:$A$76),IF(AND(D44="ж",F44=11),LOOKUP(W44,Девушки!$E$5:$E$76,Девушки!$A$5:$A$76),IF(AND(D44="ж",F44=12),LOOKUP(W44,Девушки!$F$5:$F$76,Девушки!$A$5:$A$76),IF(AND(D44="ж",F44=13),LOOKUP(W44,Девушки!$G$5:$G$76,Девушки!$A$5:$A$76),IF(AND(D44="ж",F44=14),LOOKUP(W44,Девушки!$H$5:$H$76,Девушки!$A$5:$A$76),IF(AND(D44="ж",F44=15),LOOKUP(W44,Девушки!$I$5:$I$76,Девушки!$A$5:$A$76),IF(AND(D44="ж",F44=16),LOOKUP(W44,Девушки!$J$5:$J$76,Девушки!$A$5:$A$76),IF(AND(D44="ж",F44&gt;=17),LOOKUP(W44,Девушки!$K$5:$K$76,Девушки!$A$5:$A$76),IF(AND(D44="м",F44&lt;=10),LOOKUP(W44,Юноши!$D$5:$D$76,Юноши!$A$5:$A$76),IF(AND(D44="м",F44=11),LOOKUP(W44,Юноши!$E$5:$E$76,Юноши!$A$5:$A$76),IF(AND(D44="м",F44=12),LOOKUP(W44,Юноши!$F$5:$F$76,Юноши!$A$5:$A$76),IF(AND(D44="м",F44=13),LOOKUP(W44,Юноши!$G$5:$G$76,Юноши!$A$5:$A$76),IF(AND(D44="м",F44=14),LOOKUP(W44,Юноши!$H$5:$H$76,Юноши!$A$5:$A$76),IF(AND(D44="м",F44=15),LOOKUP(W44,Юноши!$I$5:$I$76,Юноши!$A$5:$A$76),IF(AND(D44="м",F44=16),LOOKUP(W44,Юноши!$J$5:$J$76,Юноши!$A$5:$A$76),IF(AND(D44="м",F44&gt;=17),LOOKUP(W44,Юноши!$K$5:$K$76,Юноши!$A$5:$A$76)))))))))))))))))))</f>
        <v>0</v>
      </c>
      <c r="Y44" s="451">
        <f t="shared" si="1"/>
        <v>0</v>
      </c>
    </row>
    <row r="45" spans="1:25" ht="24.95" customHeight="1">
      <c r="A45" s="456"/>
      <c r="B45" s="462"/>
      <c r="C45" s="459"/>
      <c r="D45" s="458"/>
      <c r="E45" s="463"/>
      <c r="F45" s="309" t="str">
        <f t="shared" si="0"/>
        <v>/</v>
      </c>
      <c r="G45" s="422"/>
      <c r="H45" s="420">
        <f>IF(E45="",0,IF(G45&lt;=0,0,IF(AND(D45="ж",F45&lt;=10),LOOKUP(G45,Девушки!$CH$5:$CH$76,Девушки!$L$5:$L$76),IF(AND(D45="ж",F45=11),LOOKUP(G45,Девушки!$CI$5:$CI$76,Девушки!$L$5:$L$76),IF(AND(D45="ж",F45=12),LOOKUP(G45,Девушки!$CJ$5:$CJ$76,Девушки!$L$5:$L$76),IF(AND(D45="ж",F45=13),LOOKUP(G45,Девушки!$CK$5:$CK$76,Девушки!$L$5:$L$76),IF(AND(D45="ж",F45=14),LOOKUP(G45,Девушки!$CL$5:$CL$76,Девушки!$L$5:$L$76),IF(AND(D45="ж",F45=15),LOOKUP(G45,Девушки!$CM$5:$CM$76,Девушки!$L$5:$L$76),IF(AND(D45="ж",F45=16),LOOKUP(G45,Девушки!$CN$5:$CN$76,Девушки!$L$5:$L$76),IF(AND(D45="ж",F45&gt;=17),LOOKUP(G45,Девушки!$CO$5:$CO$76,Девушки!$L$5:$L$76),IF(AND(D45="м",F45&lt;=10),LOOKUP(G45,Юноши!$CH$5:$CH$76,Юноши!$L$5:$L$76),IF(AND(D45="м",F45=11),LOOKUP(G45,Юноши!$CI$5:$CI$76,Юноши!$L$5:$L$76),IF(AND(D45="м",F45=12),LOOKUP(G45,Юноши!$CJ$5:$CJ$76,Юноши!$L$5:$L$76),IF(AND(D45="м",F45=13),LOOKUP(G45,Юноши!$CK$5:$CK$76,Юноши!$L$5:$L$76),IF(AND(D45="м",F45=14),LOOKUP(G45,Юноши!$CL$5:$CL$76,Юноши!$L$5:$L$76),IF(AND(D45="м",F45=15),LOOKUP(G45,Юноши!$CM$5:$CM$76,Юноши!$L$5:$L$76),IF(AND(D45="м",F45=16),LOOKUP(G45,Юноши!$CN$5:$CN$76,Юноши!$L$5:$L$76),IF(AND(D45="м",F45&gt;=17),LOOKUP(G45,Юноши!$CO$5:$CO$76,Юноши!$L$5:$L$76)))))))))))))))))))</f>
        <v>0</v>
      </c>
      <c r="I45" s="418"/>
      <c r="J45" s="383">
        <f>IF(E45="",0,IF(I45&lt;=0,0,IF(AND(D45="ж",F45&lt;=10),LOOKUP(I45,Девушки!$O$5:$O$76,Девушки!$L$5:$L$76),IF(AND(D45="ж",F45=11),LOOKUP(I45,Девушки!$P$5:$P$76,Девушки!$L$5:$L$76),IF(AND(D45="ж",F45=12),LOOKUP(I45,Девушки!$Q$5:$Q$76,Девушки!$L$5:$L$76),IF(AND(D45="ж",F45=13),LOOKUP(I45,Девушки!$R$5:$R$76,Девушки!$L$5:$L$76),IF(AND(D45="ж",F45=14),LOOKUP(I45,Девушки!$S$5:$S$76,Девушки!$L$5:$L$76),IF(AND(D45="ж",F45=15),LOOKUP(I45,Девушки!$T$5:$T$76,Девушки!$L$5:$L$76),IF(AND(D45="ж",F45=16),LOOKUP(I45,Девушки!$U$5:$U$76,Девушки!$L$5:$L$76),IF(AND(D45="ж",F45&gt;=17),LOOKUP(I45,Девушки!$V$5:$V$76,Девушки!$L$5:$L$76),IF(AND(D45="м",F45&lt;=10),LOOKUP(I45,Юноши!$O$5:$O$76,Юноши!$L$5:$L$76),IF(AND(D45="м",F45=11),LOOKUP(I45,Юноши!$P$5:$P$76,Юноши!$L$5:$L$76),IF(AND(D45="м",F45=12),LOOKUP(I45,Юноши!$Q$5:$Q$76,Юноши!$L$5:$L$76),IF(AND(D45="м",F45=13),LOOKUP(I45,Юноши!$R$5:$R$76,Юноши!$L$5:$L$76),IF(AND(D45="м",F45=14),LOOKUP(I45,Юноши!$S$5:$S$76,Юноши!$L$5:$L$76),IF(AND(D45="м",F45=15),LOOKUP(I45,Юноши!$T$5:$T$76,Юноши!$L$5:$L$76),IF(AND(D45="м",F45=16),LOOKUP(I45,Юноши!$U$5:$U$76,Юноши!$L$5:$L$76),IF(AND(D45="м",F45&gt;=17),LOOKUP(I45,Юноши!$V$5:$V$76,Юноши!$L$5:$L$76)))))))))))))))))))</f>
        <v>0</v>
      </c>
      <c r="K45" s="424"/>
      <c r="L45" s="391">
        <f>IF(E45="",0,IF(K45&lt;=0,0,IF(AND(D45="ж",F45&lt;=16),LOOKUP(K45,Девушки!$CC$5:$CC$76,Девушки!$L$5:$L$76),IF(AND(D45="ж",F45=17),LOOKUP(K45,Девушки!$CD$5:$CD$76,Девушки!$L$5:$L$76),IF(AND(D45="м",F45&lt;=16),LOOKUP(K45,Юноши!$CC$5:$CC$76,Юноши!$L$5:$L$76),IF(AND(D45="м",F45=17),LOOKUP(K45,Юноши!$CD$5:$CD$76,Юноши!$L$5:$L$76)))))))</f>
        <v>0</v>
      </c>
      <c r="M45" s="387"/>
      <c r="N45" s="302">
        <f>IF(E45="",0,IF(M45&lt;=0,0,IF(AND(D45="ж",F45&lt;=10),LOOKUP(M45,Девушки!$Z$5:$Z$75,Девушки!$W$5:$W$75),IF(AND(D45="ж",F45=11),LOOKUP(M45,Девушки!$AA$5:$AA$75,Девушки!$W$5:$W$75),IF(AND(D45="ж",F45=12),LOOKUP(M45,Девушки!$AB$5:$AB$75,Девушки!$W$5:$W$75),IF(AND(D45="ж",F45=13),LOOKUP(M45,Девушки!$AC$5:$AC$75,Девушки!$W$5:$W$75),IF(AND(D45="ж",F45=14),LOOKUP(M45,Девушки!$AD$5:$AD$75,Девушки!$W$5:$W$75),IF(AND(D45="ж",F45=15),LOOKUP(M45,Девушки!$AE$5:$AE$75,Девушки!$W$5:$W$75),IF(AND(D45="ж",F45=16),LOOKUP(M45,Девушки!$AF$5:$AF$75,Девушки!$W$5:$W$75),IF(AND(D45="ж",F45&gt;=17),LOOKUP(M45,Девушки!$AG$5:$AG$75,Девушки!$W$5:$W$75),IF(AND(D45="м",F45&lt;=10),LOOKUP(M45,Юноши!$Z$5:$Z$75,Юноши!$W$5:$W$75),IF(AND(D45="м",F45=11),LOOKUP(M45,Юноши!$AA$5:$AA$75,Юноши!$W$5:$W$75),IF(AND(D45="м",F45=12),LOOKUP(M45,Юноши!$AB$5:$AB$75,Юноши!$W$5:$W$75),IF(AND(D45="м",F45=13),LOOKUP(M45,Юноши!$AC$5:$AC$75,Юноши!$W$5:$W$75),IF(AND(D45="м",F45=14),LOOKUP(M45,Юноши!$AD$5:$AD$75,Юноши!$W$5:$W$75),IF(AND(D45="м",F45=15),LOOKUP(M45,Юноши!$AE$5:$AE$75,Юноши!$W$5:$W$75),IF(AND(D45="м",F45=16),LOOKUP(M45,Юноши!$AF$5:$AF$75,Юноши!$W$5:$W$75),IF(AND(D45="м",F45&gt;=17),LOOKUP(M45,Юноши!$AG$5:$AG$75,Юноши!$W$5:$W$75)))))))))))))))))))</f>
        <v>0</v>
      </c>
      <c r="O45" s="389"/>
      <c r="P45" s="304">
        <f>IF(E45="",0,IF(O45&lt;=0,0,IF(AND(D45="ж",F45&lt;=10),LOOKUP(O45,Девушки!$AK$5:$AK$75,Девушки!$W$5:$W$75),IF(AND(D45="ж",F45=11),LOOKUP(O45,Девушки!$AL$5:$AL$75,Девушки!$W$5:$W$75),IF(AND(D45="ж",F45=12),LOOKUP(O45,Девушки!$AM$5:$AM$75,Девушки!$W$5:$W$75),IF(AND(D45="ж",F45=13),LOOKUP(O45,Девушки!$AN$5:$AN$75,Девушки!$W$5:$W$75),IF(AND(D45="ж",F45=14),LOOKUP(O45,Девушки!$AO$5:$AO$75,Девушки!$W$5:$W$75),IF(AND(D45="ж",F45=15),LOOKUP(O45,Девушки!$AP$5:$AP$75,Девушки!$W$5:$W$75),IF(AND(D45="ж",F45=16),LOOKUP(O45,Девушки!$AQ$5:$AQ$75,Девушки!$W$5:$W$75),IF(AND(D45="ж",F45&gt;=17),LOOKUP(O45,Девушки!$AR$5:$AR$75,Девушки!$W$5:$W$75),IF(AND(D45="м",F45&lt;=10),LOOKUP(O45,Юноши!$AK$5:$AK$75,Юноши!$W$5:$W$75),IF(AND(D45="м",F45=11),LOOKUP(O45,Юноши!$AL$5:$AL$75,Юноши!$W$5:$W$75),IF(AND(D45="м",F45=12),LOOKUP(O45,Юноши!$AM$5:$AM$75,Юноши!$W$5:$W$75),IF(AND(D45="м",F45=13),LOOKUP(O45,Юноши!$AN$5:$AN$75,Юноши!$W$5:$W$75),IF(AND(D45="м",F45=14),LOOKUP(O45,Юноши!$AO$5:$AO$75,Юноши!$W$5:$W$75),IF(AND(D45="м",F45=15),LOOKUP(O45,Юноши!$AP$5:$AP$75,Юноши!$W$5:$W$75),IF(AND(D45="м",F45=16),LOOKUP(O45,Юноши!$AQ$5:$AQ$75,Юноши!$W$5:$W$75),IF(AND(D45="м",F45&gt;=17),LOOKUP(O45,Юноши!$AR$5:$AR$75,Юноши!$W$5:$W$75)))))))))))))))))))</f>
        <v>0</v>
      </c>
      <c r="Q45" s="303"/>
      <c r="R45" s="450">
        <f>IF(E45="",0,IF(Q45&lt;=0,0,IF(AND(D45="ж",F45&lt;=10),LOOKUP(Q45,Девушки!$AV$5:$AV$75,Девушки!$W$5:$W$75),IF(AND(D45="ж",F45=11),LOOKUP(Q45,Девушки!$AW$5:$AW$75,Девушки!$W$5:$W$75),IF(AND(D45="ж",F45=12),LOOKUP(Q45,Девушки!$AX$5:$AX$75,Девушки!$W$5:$W$75),IF(AND(D45="ж",F45=13),LOOKUP(Q45,Девушки!$AY$5:$AY$75,Девушки!$W$5:$W$75),IF(AND(D45="ж",F45=14),LOOKUP(Q45,Девушки!$AZ$5:$AZ$75,Девушки!$W$5:$W$75),IF(AND(D45="ж",F45=15),LOOKUP(Q45,Девушки!$BA$5:$BA$75,Девушки!$W$5:$W$75),IF(AND(D45="ж",F45=16),LOOKUP(Q45,Девушки!$BB$5:$BB$75,Девушки!$W$5:$W$75),IF(AND(D45="ж",F45&gt;=17),LOOKUP(Q45,Девушки!$BC$5:$BC$75,Девушки!$W$5:$W$75),IF(AND(D45="м",F45&lt;=10),LOOKUP(Q45,Юноши!$AV$5:$AV$75,Юноши!$W$5:$W$75),IF(AND(D45="м",F45=11),LOOKUP(Q45,Юноши!$AW$5:$AW$75,Юноши!$W$5:$W$75),IF(AND(D45="м",F45=12),LOOKUP(Q45,Юноши!$AX$5:$AX$75,Юноши!$W$5:$W$75),IF(AND(D45="м",F45=13),LOOKUP(Q45,Юноши!$AY$5:$AY$75,Юноши!$W$5:$W$75),IF(AND(D45="м",F45=14),LOOKUP(Q45,Юноши!$AZ$5:$AZ$75,Юноши!$W$5:$W$75),IF(AND(D45="м",F45=15),LOOKUP(Q45,Юноши!$BA$5:$BA$75,Юноши!$W$5:$W$75),IF(AND(D45="м",F45=16),LOOKUP(Q45,Юноши!$BB$5:$BB$75,Юноши!$W$5:$W$75),IF(AND(D45="м",F45&gt;=17),LOOKUP(Q45,Юноши!$BC$5:$BC$75,Юноши!$W$5:$W$75)))))))))))))))))))</f>
        <v>0</v>
      </c>
      <c r="S45" s="338"/>
      <c r="T45" s="305">
        <f>IF(E45="",0,IF(S45="",0,IF(S45&lt;-4,0,IF(AND(D45="ж",F45&lt;=10),LOOKUP(S45,Девушки!$BG$5:$BG$75,Девушки!$W$5:$W$75),IF(AND(D45="ж",F45=11),LOOKUP(S45,Девушки!$BH$5:$BH$75,Девушки!$W$5:$W$75),IF(AND(D45="ж",F45=12),LOOKUP(S45,Девушки!$BI$5:$BI$75,Девушки!$W$5:$W$75),IF(AND(D45="ж",F45=13),LOOKUP(S45,Девушки!$BJ$5:$BJ$75,Девушки!$W$5:$W$75),IF(AND(D45="ж",F45=14),LOOKUP(S45,Девушки!$BK$5:$BK$75,Девушки!$W$5:$W$75),IF(AND(D45="ж",F45=15),LOOKUP(S45,Девушки!$BL$5:$BL$75,Девушки!$W$5:$W$75),IF(AND(D45="ж",F45=16),LOOKUP(S45,Девушки!$BM$5:$BM$75,Девушки!$W$5:$W$75),IF(AND(D45="ж",F45&gt;=17),LOOKUP(S45,Девушки!$BN$5:$BN$75,Девушки!$W$5:$W$75),IF(AND(D45="м",F45&lt;=10),LOOKUP(S45,Юноши!$BG$5:$BG$75,Юноши!$W$5:$W$75),IF(AND(D45="м",F45=11),LOOKUP(S45,Юноши!$BH$5:$BH$75,Юноши!$W$5:$W$75),IF(AND(D45="м",F45=12),LOOKUP(S45,Юноши!$BI$5:$BI$75,Юноши!$W$5:$W$75),IF(AND(D45="м",F45=13),LOOKUP(S45,Юноши!$BJ$5:$BJ$75,Юноши!$W$5:$W$75),IF(AND(D45="м",F45=14),LOOKUP(S45,Юноши!$BK$5:$BK$75,Юноши!$W$5:$W$75),IF(AND(D45="м",F45=15),LOOKUP(S45,Юноши!$BL$5:$BL$75,Юноши!$W$5:$W$75),IF(AND(D45="м",F45=16),LOOKUP(S45,Юноши!$BM$5:$BM$75,Юноши!$W$5:$W$75),IF(AND(D45="м",F45&gt;=17),LOOKUP(S45,Юноши!$BN$5:$BN$75,Юноши!$W$5:$W$75))))))))))))))))))))</f>
        <v>0</v>
      </c>
      <c r="U45" s="341"/>
      <c r="V45" s="450">
        <f>IF(E45="",0,IF(U45&lt;=0,0,IF(AND(D45="ж",F45&lt;=10),LOOKUP(U45,Девушки!$BT$5:$BT$76,Девушки!$BO$5:$BO$76),IF(AND(D45="ж",F45=11),LOOKUP(U45,Девушки!$BT$5:$BT$76,Девушки!$BO$5:$BO$76),IF(AND(D45="ж",F45=12),LOOKUP(U45,Девушки!$BT$5:$BT$76,Девушки!$BO$5:$BO$76),IF(AND(D45="ж",F45=13),LOOKUP(U45,Девушки!$BT$5:$BT$76,Девушки!$BO$5:$BO$76),IF(AND(D45="ж",F45=14),LOOKUP(U45,Девушки!$BT$5:$BT$76,Девушки!$BO$5:$BO$76),IF(AND(D45="ж",F45=15),LOOKUP(U45,Девушки!$BT$5:$BT$76,Девушки!$BO$5:$BO$76),IF(AND(D45="ж",F45=16),LOOKUP(U45,Девушки!$BT$5:$BT$76,Девушки!$BO$5:$BO$76),IF(AND(D45="ж",F45&gt;=17),LOOKUP(U45,Девушки!$BT$5:$BT$76,Девушки!$BO$5:$BO$76),IF(AND(D45="м",F45&lt;=10),LOOKUP(U45,Юноши!$BT$5:$BT$76,Юноши!$BO$5:$BO$76),IF(AND(D45="м",F45=11),LOOKUP(U45,Юноши!$BT$5:$BT$76,Юноши!$BO$5:$BO$76),IF(AND(D45="м",F45=12),LOOKUP(U45,Юноши!$BT$5:$BT$76,Юноши!$BO$5:$BO$76),IF(AND(D45="м",F45=13),LOOKUP(U45,Юноши!$BT$5:$BT$76,Юноши!$BO$5:$BO$76),IF(AND(D45="м",F45=14),LOOKUP(U45,Юноши!$BT$5:$BT$76,Юноши!$BO$5:$BO$76),IF(AND(D45="м",F45=15),LOOKUP(U45,Юноши!$BT$5:$BT$76,Юноши!$BO$5:$BO$76),IF(AND(D45="м",F45=16),LOOKUP(U45,Юноши!$BT$5:$BT$76,Юноши!$BO$5:$BO$76),IF(AND(D45="м",F45&gt;=17),LOOKUP(U45,Юноши!$BT$5:$BT$76,Юноши!$BO$5:$BO$76)))))))))))))))))))</f>
        <v>0</v>
      </c>
      <c r="W45" s="346"/>
      <c r="X45" s="307">
        <f>IF(E45="",0,IF(W45="",0,IF(AND(D45="ж",F45&lt;=10),LOOKUP(W45,Девушки!$D$5:$D$76,Девушки!$A$5:$A$76),IF(AND(D45="ж",F45=11),LOOKUP(W45,Девушки!$E$5:$E$76,Девушки!$A$5:$A$76),IF(AND(D45="ж",F45=12),LOOKUP(W45,Девушки!$F$5:$F$76,Девушки!$A$5:$A$76),IF(AND(D45="ж",F45=13),LOOKUP(W45,Девушки!$G$5:$G$76,Девушки!$A$5:$A$76),IF(AND(D45="ж",F45=14),LOOKUP(W45,Девушки!$H$5:$H$76,Девушки!$A$5:$A$76),IF(AND(D45="ж",F45=15),LOOKUP(W45,Девушки!$I$5:$I$76,Девушки!$A$5:$A$76),IF(AND(D45="ж",F45=16),LOOKUP(W45,Девушки!$J$5:$J$76,Девушки!$A$5:$A$76),IF(AND(D45="ж",F45&gt;=17),LOOKUP(W45,Девушки!$K$5:$K$76,Девушки!$A$5:$A$76),IF(AND(D45="м",F45&lt;=10),LOOKUP(W45,Юноши!$D$5:$D$76,Юноши!$A$5:$A$76),IF(AND(D45="м",F45=11),LOOKUP(W45,Юноши!$E$5:$E$76,Юноши!$A$5:$A$76),IF(AND(D45="м",F45=12),LOOKUP(W45,Юноши!$F$5:$F$76,Юноши!$A$5:$A$76),IF(AND(D45="м",F45=13),LOOKUP(W45,Юноши!$G$5:$G$76,Юноши!$A$5:$A$76),IF(AND(D45="м",F45=14),LOOKUP(W45,Юноши!$H$5:$H$76,Юноши!$A$5:$A$76),IF(AND(D45="м",F45=15),LOOKUP(W45,Юноши!$I$5:$I$76,Юноши!$A$5:$A$76),IF(AND(D45="м",F45=16),LOOKUP(W45,Юноши!$J$5:$J$76,Юноши!$A$5:$A$76),IF(AND(D45="м",F45&gt;=17),LOOKUP(W45,Юноши!$K$5:$K$76,Юноши!$A$5:$A$76)))))))))))))))))))</f>
        <v>0</v>
      </c>
      <c r="Y45" s="451">
        <f t="shared" si="1"/>
        <v>0</v>
      </c>
    </row>
    <row r="46" spans="1:25" ht="24.95" customHeight="1">
      <c r="A46" s="456"/>
      <c r="B46" s="462"/>
      <c r="C46" s="459"/>
      <c r="D46" s="458"/>
      <c r="E46" s="463"/>
      <c r="F46" s="309" t="str">
        <f t="shared" si="0"/>
        <v>/</v>
      </c>
      <c r="G46" s="422"/>
      <c r="H46" s="420">
        <f>IF(E46="",0,IF(G46&lt;=0,0,IF(AND(D46="ж",F46&lt;=10),LOOKUP(G46,Девушки!$CH$5:$CH$76,Девушки!$L$5:$L$76),IF(AND(D46="ж",F46=11),LOOKUP(G46,Девушки!$CI$5:$CI$76,Девушки!$L$5:$L$76),IF(AND(D46="ж",F46=12),LOOKUP(G46,Девушки!$CJ$5:$CJ$76,Девушки!$L$5:$L$76),IF(AND(D46="ж",F46=13),LOOKUP(G46,Девушки!$CK$5:$CK$76,Девушки!$L$5:$L$76),IF(AND(D46="ж",F46=14),LOOKUP(G46,Девушки!$CL$5:$CL$76,Девушки!$L$5:$L$76),IF(AND(D46="ж",F46=15),LOOKUP(G46,Девушки!$CM$5:$CM$76,Девушки!$L$5:$L$76),IF(AND(D46="ж",F46=16),LOOKUP(G46,Девушки!$CN$5:$CN$76,Девушки!$L$5:$L$76),IF(AND(D46="ж",F46&gt;=17),LOOKUP(G46,Девушки!$CO$5:$CO$76,Девушки!$L$5:$L$76),IF(AND(D46="м",F46&lt;=10),LOOKUP(G46,Юноши!$CH$5:$CH$76,Юноши!$L$5:$L$76),IF(AND(D46="м",F46=11),LOOKUP(G46,Юноши!$CI$5:$CI$76,Юноши!$L$5:$L$76),IF(AND(D46="м",F46=12),LOOKUP(G46,Юноши!$CJ$5:$CJ$76,Юноши!$L$5:$L$76),IF(AND(D46="м",F46=13),LOOKUP(G46,Юноши!$CK$5:$CK$76,Юноши!$L$5:$L$76),IF(AND(D46="м",F46=14),LOOKUP(G46,Юноши!$CL$5:$CL$76,Юноши!$L$5:$L$76),IF(AND(D46="м",F46=15),LOOKUP(G46,Юноши!$CM$5:$CM$76,Юноши!$L$5:$L$76),IF(AND(D46="м",F46=16),LOOKUP(G46,Юноши!$CN$5:$CN$76,Юноши!$L$5:$L$76),IF(AND(D46="м",F46&gt;=17),LOOKUP(G46,Юноши!$CO$5:$CO$76,Юноши!$L$5:$L$76)))))))))))))))))))</f>
        <v>0</v>
      </c>
      <c r="I46" s="418"/>
      <c r="J46" s="383">
        <f>IF(E46="",0,IF(I46&lt;=0,0,IF(AND(D46="ж",F46&lt;=10),LOOKUP(I46,Девушки!$O$5:$O$76,Девушки!$L$5:$L$76),IF(AND(D46="ж",F46=11),LOOKUP(I46,Девушки!$P$5:$P$76,Девушки!$L$5:$L$76),IF(AND(D46="ж",F46=12),LOOKUP(I46,Девушки!$Q$5:$Q$76,Девушки!$L$5:$L$76),IF(AND(D46="ж",F46=13),LOOKUP(I46,Девушки!$R$5:$R$76,Девушки!$L$5:$L$76),IF(AND(D46="ж",F46=14),LOOKUP(I46,Девушки!$S$5:$S$76,Девушки!$L$5:$L$76),IF(AND(D46="ж",F46=15),LOOKUP(I46,Девушки!$T$5:$T$76,Девушки!$L$5:$L$76),IF(AND(D46="ж",F46=16),LOOKUP(I46,Девушки!$U$5:$U$76,Девушки!$L$5:$L$76),IF(AND(D46="ж",F46&gt;=17),LOOKUP(I46,Девушки!$V$5:$V$76,Девушки!$L$5:$L$76),IF(AND(D46="м",F46&lt;=10),LOOKUP(I46,Юноши!$O$5:$O$76,Юноши!$L$5:$L$76),IF(AND(D46="м",F46=11),LOOKUP(I46,Юноши!$P$5:$P$76,Юноши!$L$5:$L$76),IF(AND(D46="м",F46=12),LOOKUP(I46,Юноши!$Q$5:$Q$76,Юноши!$L$5:$L$76),IF(AND(D46="м",F46=13),LOOKUP(I46,Юноши!$R$5:$R$76,Юноши!$L$5:$L$76),IF(AND(D46="м",F46=14),LOOKUP(I46,Юноши!$S$5:$S$76,Юноши!$L$5:$L$76),IF(AND(D46="м",F46=15),LOOKUP(I46,Юноши!$T$5:$T$76,Юноши!$L$5:$L$76),IF(AND(D46="м",F46=16),LOOKUP(I46,Юноши!$U$5:$U$76,Юноши!$L$5:$L$76),IF(AND(D46="м",F46&gt;=17),LOOKUP(I46,Юноши!$V$5:$V$76,Юноши!$L$5:$L$76)))))))))))))))))))</f>
        <v>0</v>
      </c>
      <c r="K46" s="424"/>
      <c r="L46" s="391">
        <f>IF(E46="",0,IF(K46&lt;=0,0,IF(AND(D46="ж",F46&lt;=16),LOOKUP(K46,Девушки!$CC$5:$CC$76,Девушки!$L$5:$L$76),IF(AND(D46="ж",F46=17),LOOKUP(K46,Девушки!$CD$5:$CD$76,Девушки!$L$5:$L$76),IF(AND(D46="м",F46&lt;=16),LOOKUP(K46,Юноши!$CC$5:$CC$76,Юноши!$L$5:$L$76),IF(AND(D46="м",F46=17),LOOKUP(K46,Юноши!$CD$5:$CD$76,Юноши!$L$5:$L$76)))))))</f>
        <v>0</v>
      </c>
      <c r="M46" s="387"/>
      <c r="N46" s="302">
        <f>IF(E46="",0,IF(M46&lt;=0,0,IF(AND(D46="ж",F46&lt;=10),LOOKUP(M46,Девушки!$Z$5:$Z$75,Девушки!$W$5:$W$75),IF(AND(D46="ж",F46=11),LOOKUP(M46,Девушки!$AA$5:$AA$75,Девушки!$W$5:$W$75),IF(AND(D46="ж",F46=12),LOOKUP(M46,Девушки!$AB$5:$AB$75,Девушки!$W$5:$W$75),IF(AND(D46="ж",F46=13),LOOKUP(M46,Девушки!$AC$5:$AC$75,Девушки!$W$5:$W$75),IF(AND(D46="ж",F46=14),LOOKUP(M46,Девушки!$AD$5:$AD$75,Девушки!$W$5:$W$75),IF(AND(D46="ж",F46=15),LOOKUP(M46,Девушки!$AE$5:$AE$75,Девушки!$W$5:$W$75),IF(AND(D46="ж",F46=16),LOOKUP(M46,Девушки!$AF$5:$AF$75,Девушки!$W$5:$W$75),IF(AND(D46="ж",F46&gt;=17),LOOKUP(M46,Девушки!$AG$5:$AG$75,Девушки!$W$5:$W$75),IF(AND(D46="м",F46&lt;=10),LOOKUP(M46,Юноши!$Z$5:$Z$75,Юноши!$W$5:$W$75),IF(AND(D46="м",F46=11),LOOKUP(M46,Юноши!$AA$5:$AA$75,Юноши!$W$5:$W$75),IF(AND(D46="м",F46=12),LOOKUP(M46,Юноши!$AB$5:$AB$75,Юноши!$W$5:$W$75),IF(AND(D46="м",F46=13),LOOKUP(M46,Юноши!$AC$5:$AC$75,Юноши!$W$5:$W$75),IF(AND(D46="м",F46=14),LOOKUP(M46,Юноши!$AD$5:$AD$75,Юноши!$W$5:$W$75),IF(AND(D46="м",F46=15),LOOKUP(M46,Юноши!$AE$5:$AE$75,Юноши!$W$5:$W$75),IF(AND(D46="м",F46=16),LOOKUP(M46,Юноши!$AF$5:$AF$75,Юноши!$W$5:$W$75),IF(AND(D46="м",F46&gt;=17),LOOKUP(M46,Юноши!$AG$5:$AG$75,Юноши!$W$5:$W$75)))))))))))))))))))</f>
        <v>0</v>
      </c>
      <c r="O46" s="389"/>
      <c r="P46" s="304">
        <f>IF(E46="",0,IF(O46&lt;=0,0,IF(AND(D46="ж",F46&lt;=10),LOOKUP(O46,Девушки!$AK$5:$AK$75,Девушки!$W$5:$W$75),IF(AND(D46="ж",F46=11),LOOKUP(O46,Девушки!$AL$5:$AL$75,Девушки!$W$5:$W$75),IF(AND(D46="ж",F46=12),LOOKUP(O46,Девушки!$AM$5:$AM$75,Девушки!$W$5:$W$75),IF(AND(D46="ж",F46=13),LOOKUP(O46,Девушки!$AN$5:$AN$75,Девушки!$W$5:$W$75),IF(AND(D46="ж",F46=14),LOOKUP(O46,Девушки!$AO$5:$AO$75,Девушки!$W$5:$W$75),IF(AND(D46="ж",F46=15),LOOKUP(O46,Девушки!$AP$5:$AP$75,Девушки!$W$5:$W$75),IF(AND(D46="ж",F46=16),LOOKUP(O46,Девушки!$AQ$5:$AQ$75,Девушки!$W$5:$W$75),IF(AND(D46="ж",F46&gt;=17),LOOKUP(O46,Девушки!$AR$5:$AR$75,Девушки!$W$5:$W$75),IF(AND(D46="м",F46&lt;=10),LOOKUP(O46,Юноши!$AK$5:$AK$75,Юноши!$W$5:$W$75),IF(AND(D46="м",F46=11),LOOKUP(O46,Юноши!$AL$5:$AL$75,Юноши!$W$5:$W$75),IF(AND(D46="м",F46=12),LOOKUP(O46,Юноши!$AM$5:$AM$75,Юноши!$W$5:$W$75),IF(AND(D46="м",F46=13),LOOKUP(O46,Юноши!$AN$5:$AN$75,Юноши!$W$5:$W$75),IF(AND(D46="м",F46=14),LOOKUP(O46,Юноши!$AO$5:$AO$75,Юноши!$W$5:$W$75),IF(AND(D46="м",F46=15),LOOKUP(O46,Юноши!$AP$5:$AP$75,Юноши!$W$5:$W$75),IF(AND(D46="м",F46=16),LOOKUP(O46,Юноши!$AQ$5:$AQ$75,Юноши!$W$5:$W$75),IF(AND(D46="м",F46&gt;=17),LOOKUP(O46,Юноши!$AR$5:$AR$75,Юноши!$W$5:$W$75)))))))))))))))))))</f>
        <v>0</v>
      </c>
      <c r="Q46" s="303"/>
      <c r="R46" s="450">
        <f>IF(E46="",0,IF(Q46&lt;=0,0,IF(AND(D46="ж",F46&lt;=10),LOOKUP(Q46,Девушки!$AV$5:$AV$75,Девушки!$W$5:$W$75),IF(AND(D46="ж",F46=11),LOOKUP(Q46,Девушки!$AW$5:$AW$75,Девушки!$W$5:$W$75),IF(AND(D46="ж",F46=12),LOOKUP(Q46,Девушки!$AX$5:$AX$75,Девушки!$W$5:$W$75),IF(AND(D46="ж",F46=13),LOOKUP(Q46,Девушки!$AY$5:$AY$75,Девушки!$W$5:$W$75),IF(AND(D46="ж",F46=14),LOOKUP(Q46,Девушки!$AZ$5:$AZ$75,Девушки!$W$5:$W$75),IF(AND(D46="ж",F46=15),LOOKUP(Q46,Девушки!$BA$5:$BA$75,Девушки!$W$5:$W$75),IF(AND(D46="ж",F46=16),LOOKUP(Q46,Девушки!$BB$5:$BB$75,Девушки!$W$5:$W$75),IF(AND(D46="ж",F46&gt;=17),LOOKUP(Q46,Девушки!$BC$5:$BC$75,Девушки!$W$5:$W$75),IF(AND(D46="м",F46&lt;=10),LOOKUP(Q46,Юноши!$AV$5:$AV$75,Юноши!$W$5:$W$75),IF(AND(D46="м",F46=11),LOOKUP(Q46,Юноши!$AW$5:$AW$75,Юноши!$W$5:$W$75),IF(AND(D46="м",F46=12),LOOKUP(Q46,Юноши!$AX$5:$AX$75,Юноши!$W$5:$W$75),IF(AND(D46="м",F46=13),LOOKUP(Q46,Юноши!$AY$5:$AY$75,Юноши!$W$5:$W$75),IF(AND(D46="м",F46=14),LOOKUP(Q46,Юноши!$AZ$5:$AZ$75,Юноши!$W$5:$W$75),IF(AND(D46="м",F46=15),LOOKUP(Q46,Юноши!$BA$5:$BA$75,Юноши!$W$5:$W$75),IF(AND(D46="м",F46=16),LOOKUP(Q46,Юноши!$BB$5:$BB$75,Юноши!$W$5:$W$75),IF(AND(D46="м",F46&gt;=17),LOOKUP(Q46,Юноши!$BC$5:$BC$75,Юноши!$W$5:$W$75)))))))))))))))))))</f>
        <v>0</v>
      </c>
      <c r="S46" s="338"/>
      <c r="T46" s="305">
        <f>IF(E46="",0,IF(S46="",0,IF(S46&lt;-4,0,IF(AND(D46="ж",F46&lt;=10),LOOKUP(S46,Девушки!$BG$5:$BG$75,Девушки!$W$5:$W$75),IF(AND(D46="ж",F46=11),LOOKUP(S46,Девушки!$BH$5:$BH$75,Девушки!$W$5:$W$75),IF(AND(D46="ж",F46=12),LOOKUP(S46,Девушки!$BI$5:$BI$75,Девушки!$W$5:$W$75),IF(AND(D46="ж",F46=13),LOOKUP(S46,Девушки!$BJ$5:$BJ$75,Девушки!$W$5:$W$75),IF(AND(D46="ж",F46=14),LOOKUP(S46,Девушки!$BK$5:$BK$75,Девушки!$W$5:$W$75),IF(AND(D46="ж",F46=15),LOOKUP(S46,Девушки!$BL$5:$BL$75,Девушки!$W$5:$W$75),IF(AND(D46="ж",F46=16),LOOKUP(S46,Девушки!$BM$5:$BM$75,Девушки!$W$5:$W$75),IF(AND(D46="ж",F46&gt;=17),LOOKUP(S46,Девушки!$BN$5:$BN$75,Девушки!$W$5:$W$75),IF(AND(D46="м",F46&lt;=10),LOOKUP(S46,Юноши!$BG$5:$BG$75,Юноши!$W$5:$W$75),IF(AND(D46="м",F46=11),LOOKUP(S46,Юноши!$BH$5:$BH$75,Юноши!$W$5:$W$75),IF(AND(D46="м",F46=12),LOOKUP(S46,Юноши!$BI$5:$BI$75,Юноши!$W$5:$W$75),IF(AND(D46="м",F46=13),LOOKUP(S46,Юноши!$BJ$5:$BJ$75,Юноши!$W$5:$W$75),IF(AND(D46="м",F46=14),LOOKUP(S46,Юноши!$BK$5:$BK$75,Юноши!$W$5:$W$75),IF(AND(D46="м",F46=15),LOOKUP(S46,Юноши!$BL$5:$BL$75,Юноши!$W$5:$W$75),IF(AND(D46="м",F46=16),LOOKUP(S46,Юноши!$BM$5:$BM$75,Юноши!$W$5:$W$75),IF(AND(D46="м",F46&gt;=17),LOOKUP(S46,Юноши!$BN$5:$BN$75,Юноши!$W$5:$W$75))))))))))))))))))))</f>
        <v>0</v>
      </c>
      <c r="U46" s="341"/>
      <c r="V46" s="450">
        <f>IF(E46="",0,IF(U46&lt;=0,0,IF(AND(D46="ж",F46&lt;=10),LOOKUP(U46,Девушки!$BT$5:$BT$76,Девушки!$BO$5:$BO$76),IF(AND(D46="ж",F46=11),LOOKUP(U46,Девушки!$BT$5:$BT$76,Девушки!$BO$5:$BO$76),IF(AND(D46="ж",F46=12),LOOKUP(U46,Девушки!$BT$5:$BT$76,Девушки!$BO$5:$BO$76),IF(AND(D46="ж",F46=13),LOOKUP(U46,Девушки!$BT$5:$BT$76,Девушки!$BO$5:$BO$76),IF(AND(D46="ж",F46=14),LOOKUP(U46,Девушки!$BT$5:$BT$76,Девушки!$BO$5:$BO$76),IF(AND(D46="ж",F46=15),LOOKUP(U46,Девушки!$BT$5:$BT$76,Девушки!$BO$5:$BO$76),IF(AND(D46="ж",F46=16),LOOKUP(U46,Девушки!$BT$5:$BT$76,Девушки!$BO$5:$BO$76),IF(AND(D46="ж",F46&gt;=17),LOOKUP(U46,Девушки!$BT$5:$BT$76,Девушки!$BO$5:$BO$76),IF(AND(D46="м",F46&lt;=10),LOOKUP(U46,Юноши!$BT$5:$BT$76,Юноши!$BO$5:$BO$76),IF(AND(D46="м",F46=11),LOOKUP(U46,Юноши!$BT$5:$BT$76,Юноши!$BO$5:$BO$76),IF(AND(D46="м",F46=12),LOOKUP(U46,Юноши!$BT$5:$BT$76,Юноши!$BO$5:$BO$76),IF(AND(D46="м",F46=13),LOOKUP(U46,Юноши!$BT$5:$BT$76,Юноши!$BO$5:$BO$76),IF(AND(D46="м",F46=14),LOOKUP(U46,Юноши!$BT$5:$BT$76,Юноши!$BO$5:$BO$76),IF(AND(D46="м",F46=15),LOOKUP(U46,Юноши!$BT$5:$BT$76,Юноши!$BO$5:$BO$76),IF(AND(D46="м",F46=16),LOOKUP(U46,Юноши!$BT$5:$BT$76,Юноши!$BO$5:$BO$76),IF(AND(D46="м",F46&gt;=17),LOOKUP(U46,Юноши!$BT$5:$BT$76,Юноши!$BO$5:$BO$76)))))))))))))))))))</f>
        <v>0</v>
      </c>
      <c r="W46" s="346"/>
      <c r="X46" s="307">
        <f>IF(E46="",0,IF(W46="",0,IF(AND(D46="ж",F46&lt;=10),LOOKUP(W46,Девушки!$D$5:$D$76,Девушки!$A$5:$A$76),IF(AND(D46="ж",F46=11),LOOKUP(W46,Девушки!$E$5:$E$76,Девушки!$A$5:$A$76),IF(AND(D46="ж",F46=12),LOOKUP(W46,Девушки!$F$5:$F$76,Девушки!$A$5:$A$76),IF(AND(D46="ж",F46=13),LOOKUP(W46,Девушки!$G$5:$G$76,Девушки!$A$5:$A$76),IF(AND(D46="ж",F46=14),LOOKUP(W46,Девушки!$H$5:$H$76,Девушки!$A$5:$A$76),IF(AND(D46="ж",F46=15),LOOKUP(W46,Девушки!$I$5:$I$76,Девушки!$A$5:$A$76),IF(AND(D46="ж",F46=16),LOOKUP(W46,Девушки!$J$5:$J$76,Девушки!$A$5:$A$76),IF(AND(D46="ж",F46&gt;=17),LOOKUP(W46,Девушки!$K$5:$K$76,Девушки!$A$5:$A$76),IF(AND(D46="м",F46&lt;=10),LOOKUP(W46,Юноши!$D$5:$D$76,Юноши!$A$5:$A$76),IF(AND(D46="м",F46=11),LOOKUP(W46,Юноши!$E$5:$E$76,Юноши!$A$5:$A$76),IF(AND(D46="м",F46=12),LOOKUP(W46,Юноши!$F$5:$F$76,Юноши!$A$5:$A$76),IF(AND(D46="м",F46=13),LOOKUP(W46,Юноши!$G$5:$G$76,Юноши!$A$5:$A$76),IF(AND(D46="м",F46=14),LOOKUP(W46,Юноши!$H$5:$H$76,Юноши!$A$5:$A$76),IF(AND(D46="м",F46=15),LOOKUP(W46,Юноши!$I$5:$I$76,Юноши!$A$5:$A$76),IF(AND(D46="м",F46=16),LOOKUP(W46,Юноши!$J$5:$J$76,Юноши!$A$5:$A$76),IF(AND(D46="м",F46&gt;=17),LOOKUP(W46,Юноши!$K$5:$K$76,Юноши!$A$5:$A$76)))))))))))))))))))</f>
        <v>0</v>
      </c>
      <c r="Y46" s="451">
        <f t="shared" si="1"/>
        <v>0</v>
      </c>
    </row>
    <row r="47" spans="1:25" ht="24.95" customHeight="1">
      <c r="A47" s="456"/>
      <c r="B47" s="462"/>
      <c r="C47" s="459"/>
      <c r="D47" s="458"/>
      <c r="E47" s="463"/>
      <c r="F47" s="309" t="str">
        <f t="shared" si="0"/>
        <v>/</v>
      </c>
      <c r="G47" s="422"/>
      <c r="H47" s="420">
        <f>IF(E47="",0,IF(G47&lt;=0,0,IF(AND(D47="ж",F47&lt;=10),LOOKUP(G47,Девушки!$CH$5:$CH$76,Девушки!$L$5:$L$76),IF(AND(D47="ж",F47=11),LOOKUP(G47,Девушки!$CI$5:$CI$76,Девушки!$L$5:$L$76),IF(AND(D47="ж",F47=12),LOOKUP(G47,Девушки!$CJ$5:$CJ$76,Девушки!$L$5:$L$76),IF(AND(D47="ж",F47=13),LOOKUP(G47,Девушки!$CK$5:$CK$76,Девушки!$L$5:$L$76),IF(AND(D47="ж",F47=14),LOOKUP(G47,Девушки!$CL$5:$CL$76,Девушки!$L$5:$L$76),IF(AND(D47="ж",F47=15),LOOKUP(G47,Девушки!$CM$5:$CM$76,Девушки!$L$5:$L$76),IF(AND(D47="ж",F47=16),LOOKUP(G47,Девушки!$CN$5:$CN$76,Девушки!$L$5:$L$76),IF(AND(D47="ж",F47&gt;=17),LOOKUP(G47,Девушки!$CO$5:$CO$76,Девушки!$L$5:$L$76),IF(AND(D47="м",F47&lt;=10),LOOKUP(G47,Юноши!$CH$5:$CH$76,Юноши!$L$5:$L$76),IF(AND(D47="м",F47=11),LOOKUP(G47,Юноши!$CI$5:$CI$76,Юноши!$L$5:$L$76),IF(AND(D47="м",F47=12),LOOKUP(G47,Юноши!$CJ$5:$CJ$76,Юноши!$L$5:$L$76),IF(AND(D47="м",F47=13),LOOKUP(G47,Юноши!$CK$5:$CK$76,Юноши!$L$5:$L$76),IF(AND(D47="м",F47=14),LOOKUP(G47,Юноши!$CL$5:$CL$76,Юноши!$L$5:$L$76),IF(AND(D47="м",F47=15),LOOKUP(G47,Юноши!$CM$5:$CM$76,Юноши!$L$5:$L$76),IF(AND(D47="м",F47=16),LOOKUP(G47,Юноши!$CN$5:$CN$76,Юноши!$L$5:$L$76),IF(AND(D47="м",F47&gt;=17),LOOKUP(G47,Юноши!$CO$5:$CO$76,Юноши!$L$5:$L$76)))))))))))))))))))</f>
        <v>0</v>
      </c>
      <c r="I47" s="418"/>
      <c r="J47" s="383">
        <f>IF(E47="",0,IF(I47&lt;=0,0,IF(AND(D47="ж",F47&lt;=10),LOOKUP(I47,Девушки!$O$5:$O$76,Девушки!$L$5:$L$76),IF(AND(D47="ж",F47=11),LOOKUP(I47,Девушки!$P$5:$P$76,Девушки!$L$5:$L$76),IF(AND(D47="ж",F47=12),LOOKUP(I47,Девушки!$Q$5:$Q$76,Девушки!$L$5:$L$76),IF(AND(D47="ж",F47=13),LOOKUP(I47,Девушки!$R$5:$R$76,Девушки!$L$5:$L$76),IF(AND(D47="ж",F47=14),LOOKUP(I47,Девушки!$S$5:$S$76,Девушки!$L$5:$L$76),IF(AND(D47="ж",F47=15),LOOKUP(I47,Девушки!$T$5:$T$76,Девушки!$L$5:$L$76),IF(AND(D47="ж",F47=16),LOOKUP(I47,Девушки!$U$5:$U$76,Девушки!$L$5:$L$76),IF(AND(D47="ж",F47&gt;=17),LOOKUP(I47,Девушки!$V$5:$V$76,Девушки!$L$5:$L$76),IF(AND(D47="м",F47&lt;=10),LOOKUP(I47,Юноши!$O$5:$O$76,Юноши!$L$5:$L$76),IF(AND(D47="м",F47=11),LOOKUP(I47,Юноши!$P$5:$P$76,Юноши!$L$5:$L$76),IF(AND(D47="м",F47=12),LOOKUP(I47,Юноши!$Q$5:$Q$76,Юноши!$L$5:$L$76),IF(AND(D47="м",F47=13),LOOKUP(I47,Юноши!$R$5:$R$76,Юноши!$L$5:$L$76),IF(AND(D47="м",F47=14),LOOKUP(I47,Юноши!$S$5:$S$76,Юноши!$L$5:$L$76),IF(AND(D47="м",F47=15),LOOKUP(I47,Юноши!$T$5:$T$76,Юноши!$L$5:$L$76),IF(AND(D47="м",F47=16),LOOKUP(I47,Юноши!$U$5:$U$76,Юноши!$L$5:$L$76),IF(AND(D47="м",F47&gt;=17),LOOKUP(I47,Юноши!$V$5:$V$76,Юноши!$L$5:$L$76)))))))))))))))))))</f>
        <v>0</v>
      </c>
      <c r="K47" s="424"/>
      <c r="L47" s="391">
        <f>IF(E47="",0,IF(K47&lt;=0,0,IF(AND(D47="ж",F47&lt;=16),LOOKUP(K47,Девушки!$CC$5:$CC$76,Девушки!$L$5:$L$76),IF(AND(D47="ж",F47=17),LOOKUP(K47,Девушки!$CD$5:$CD$76,Девушки!$L$5:$L$76),IF(AND(D47="м",F47&lt;=16),LOOKUP(K47,Юноши!$CC$5:$CC$76,Юноши!$L$5:$L$76),IF(AND(D47="м",F47=17),LOOKUP(K47,Юноши!$CD$5:$CD$76,Юноши!$L$5:$L$76)))))))</f>
        <v>0</v>
      </c>
      <c r="M47" s="387"/>
      <c r="N47" s="302">
        <f>IF(E47="",0,IF(M47&lt;=0,0,IF(AND(D47="ж",F47&lt;=10),LOOKUP(M47,Девушки!$Z$5:$Z$75,Девушки!$W$5:$W$75),IF(AND(D47="ж",F47=11),LOOKUP(M47,Девушки!$AA$5:$AA$75,Девушки!$W$5:$W$75),IF(AND(D47="ж",F47=12),LOOKUP(M47,Девушки!$AB$5:$AB$75,Девушки!$W$5:$W$75),IF(AND(D47="ж",F47=13),LOOKUP(M47,Девушки!$AC$5:$AC$75,Девушки!$W$5:$W$75),IF(AND(D47="ж",F47=14),LOOKUP(M47,Девушки!$AD$5:$AD$75,Девушки!$W$5:$W$75),IF(AND(D47="ж",F47=15),LOOKUP(M47,Девушки!$AE$5:$AE$75,Девушки!$W$5:$W$75),IF(AND(D47="ж",F47=16),LOOKUP(M47,Девушки!$AF$5:$AF$75,Девушки!$W$5:$W$75),IF(AND(D47="ж",F47&gt;=17),LOOKUP(M47,Девушки!$AG$5:$AG$75,Девушки!$W$5:$W$75),IF(AND(D47="м",F47&lt;=10),LOOKUP(M47,Юноши!$Z$5:$Z$75,Юноши!$W$5:$W$75),IF(AND(D47="м",F47=11),LOOKUP(M47,Юноши!$AA$5:$AA$75,Юноши!$W$5:$W$75),IF(AND(D47="м",F47=12),LOOKUP(M47,Юноши!$AB$5:$AB$75,Юноши!$W$5:$W$75),IF(AND(D47="м",F47=13),LOOKUP(M47,Юноши!$AC$5:$AC$75,Юноши!$W$5:$W$75),IF(AND(D47="м",F47=14),LOOKUP(M47,Юноши!$AD$5:$AD$75,Юноши!$W$5:$W$75),IF(AND(D47="м",F47=15),LOOKUP(M47,Юноши!$AE$5:$AE$75,Юноши!$W$5:$W$75),IF(AND(D47="м",F47=16),LOOKUP(M47,Юноши!$AF$5:$AF$75,Юноши!$W$5:$W$75),IF(AND(D47="м",F47&gt;=17),LOOKUP(M47,Юноши!$AG$5:$AG$75,Юноши!$W$5:$W$75)))))))))))))))))))</f>
        <v>0</v>
      </c>
      <c r="O47" s="389"/>
      <c r="P47" s="304">
        <f>IF(E47="",0,IF(O47&lt;=0,0,IF(AND(D47="ж",F47&lt;=10),LOOKUP(O47,Девушки!$AK$5:$AK$75,Девушки!$W$5:$W$75),IF(AND(D47="ж",F47=11),LOOKUP(O47,Девушки!$AL$5:$AL$75,Девушки!$W$5:$W$75),IF(AND(D47="ж",F47=12),LOOKUP(O47,Девушки!$AM$5:$AM$75,Девушки!$W$5:$W$75),IF(AND(D47="ж",F47=13),LOOKUP(O47,Девушки!$AN$5:$AN$75,Девушки!$W$5:$W$75),IF(AND(D47="ж",F47=14),LOOKUP(O47,Девушки!$AO$5:$AO$75,Девушки!$W$5:$W$75),IF(AND(D47="ж",F47=15),LOOKUP(O47,Девушки!$AP$5:$AP$75,Девушки!$W$5:$W$75),IF(AND(D47="ж",F47=16),LOOKUP(O47,Девушки!$AQ$5:$AQ$75,Девушки!$W$5:$W$75),IF(AND(D47="ж",F47&gt;=17),LOOKUP(O47,Девушки!$AR$5:$AR$75,Девушки!$W$5:$W$75),IF(AND(D47="м",F47&lt;=10),LOOKUP(O47,Юноши!$AK$5:$AK$75,Юноши!$W$5:$W$75),IF(AND(D47="м",F47=11),LOOKUP(O47,Юноши!$AL$5:$AL$75,Юноши!$W$5:$W$75),IF(AND(D47="м",F47=12),LOOKUP(O47,Юноши!$AM$5:$AM$75,Юноши!$W$5:$W$75),IF(AND(D47="м",F47=13),LOOKUP(O47,Юноши!$AN$5:$AN$75,Юноши!$W$5:$W$75),IF(AND(D47="м",F47=14),LOOKUP(O47,Юноши!$AO$5:$AO$75,Юноши!$W$5:$W$75),IF(AND(D47="м",F47=15),LOOKUP(O47,Юноши!$AP$5:$AP$75,Юноши!$W$5:$W$75),IF(AND(D47="м",F47=16),LOOKUP(O47,Юноши!$AQ$5:$AQ$75,Юноши!$W$5:$W$75),IF(AND(D47="м",F47&gt;=17),LOOKUP(O47,Юноши!$AR$5:$AR$75,Юноши!$W$5:$W$75)))))))))))))))))))</f>
        <v>0</v>
      </c>
      <c r="Q47" s="303"/>
      <c r="R47" s="450">
        <f>IF(E47="",0,IF(Q47&lt;=0,0,IF(AND(D47="ж",F47&lt;=10),LOOKUP(Q47,Девушки!$AV$5:$AV$75,Девушки!$W$5:$W$75),IF(AND(D47="ж",F47=11),LOOKUP(Q47,Девушки!$AW$5:$AW$75,Девушки!$W$5:$W$75),IF(AND(D47="ж",F47=12),LOOKUP(Q47,Девушки!$AX$5:$AX$75,Девушки!$W$5:$W$75),IF(AND(D47="ж",F47=13),LOOKUP(Q47,Девушки!$AY$5:$AY$75,Девушки!$W$5:$W$75),IF(AND(D47="ж",F47=14),LOOKUP(Q47,Девушки!$AZ$5:$AZ$75,Девушки!$W$5:$W$75),IF(AND(D47="ж",F47=15),LOOKUP(Q47,Девушки!$BA$5:$BA$75,Девушки!$W$5:$W$75),IF(AND(D47="ж",F47=16),LOOKUP(Q47,Девушки!$BB$5:$BB$75,Девушки!$W$5:$W$75),IF(AND(D47="ж",F47&gt;=17),LOOKUP(Q47,Девушки!$BC$5:$BC$75,Девушки!$W$5:$W$75),IF(AND(D47="м",F47&lt;=10),LOOKUP(Q47,Юноши!$AV$5:$AV$75,Юноши!$W$5:$W$75),IF(AND(D47="м",F47=11),LOOKUP(Q47,Юноши!$AW$5:$AW$75,Юноши!$W$5:$W$75),IF(AND(D47="м",F47=12),LOOKUP(Q47,Юноши!$AX$5:$AX$75,Юноши!$W$5:$W$75),IF(AND(D47="м",F47=13),LOOKUP(Q47,Юноши!$AY$5:$AY$75,Юноши!$W$5:$W$75),IF(AND(D47="м",F47=14),LOOKUP(Q47,Юноши!$AZ$5:$AZ$75,Юноши!$W$5:$W$75),IF(AND(D47="м",F47=15),LOOKUP(Q47,Юноши!$BA$5:$BA$75,Юноши!$W$5:$W$75),IF(AND(D47="м",F47=16),LOOKUP(Q47,Юноши!$BB$5:$BB$75,Юноши!$W$5:$W$75),IF(AND(D47="м",F47&gt;=17),LOOKUP(Q47,Юноши!$BC$5:$BC$75,Юноши!$W$5:$W$75)))))))))))))))))))</f>
        <v>0</v>
      </c>
      <c r="S47" s="338"/>
      <c r="T47" s="305">
        <f>IF(E47="",0,IF(S47="",0,IF(S47&lt;-4,0,IF(AND(D47="ж",F47&lt;=10),LOOKUP(S47,Девушки!$BG$5:$BG$75,Девушки!$W$5:$W$75),IF(AND(D47="ж",F47=11),LOOKUP(S47,Девушки!$BH$5:$BH$75,Девушки!$W$5:$W$75),IF(AND(D47="ж",F47=12),LOOKUP(S47,Девушки!$BI$5:$BI$75,Девушки!$W$5:$W$75),IF(AND(D47="ж",F47=13),LOOKUP(S47,Девушки!$BJ$5:$BJ$75,Девушки!$W$5:$W$75),IF(AND(D47="ж",F47=14),LOOKUP(S47,Девушки!$BK$5:$BK$75,Девушки!$W$5:$W$75),IF(AND(D47="ж",F47=15),LOOKUP(S47,Девушки!$BL$5:$BL$75,Девушки!$W$5:$W$75),IF(AND(D47="ж",F47=16),LOOKUP(S47,Девушки!$BM$5:$BM$75,Девушки!$W$5:$W$75),IF(AND(D47="ж",F47&gt;=17),LOOKUP(S47,Девушки!$BN$5:$BN$75,Девушки!$W$5:$W$75),IF(AND(D47="м",F47&lt;=10),LOOKUP(S47,Юноши!$BG$5:$BG$75,Юноши!$W$5:$W$75),IF(AND(D47="м",F47=11),LOOKUP(S47,Юноши!$BH$5:$BH$75,Юноши!$W$5:$W$75),IF(AND(D47="м",F47=12),LOOKUP(S47,Юноши!$BI$5:$BI$75,Юноши!$W$5:$W$75),IF(AND(D47="м",F47=13),LOOKUP(S47,Юноши!$BJ$5:$BJ$75,Юноши!$W$5:$W$75),IF(AND(D47="м",F47=14),LOOKUP(S47,Юноши!$BK$5:$BK$75,Юноши!$W$5:$W$75),IF(AND(D47="м",F47=15),LOOKUP(S47,Юноши!$BL$5:$BL$75,Юноши!$W$5:$W$75),IF(AND(D47="м",F47=16),LOOKUP(S47,Юноши!$BM$5:$BM$75,Юноши!$W$5:$W$75),IF(AND(D47="м",F47&gt;=17),LOOKUP(S47,Юноши!$BN$5:$BN$75,Юноши!$W$5:$W$75))))))))))))))))))))</f>
        <v>0</v>
      </c>
      <c r="U47" s="341"/>
      <c r="V47" s="450">
        <f>IF(E47="",0,IF(U47&lt;=0,0,IF(AND(D47="ж",F47&lt;=10),LOOKUP(U47,Девушки!$BT$5:$BT$76,Девушки!$BO$5:$BO$76),IF(AND(D47="ж",F47=11),LOOKUP(U47,Девушки!$BT$5:$BT$76,Девушки!$BO$5:$BO$76),IF(AND(D47="ж",F47=12),LOOKUP(U47,Девушки!$BT$5:$BT$76,Девушки!$BO$5:$BO$76),IF(AND(D47="ж",F47=13),LOOKUP(U47,Девушки!$BT$5:$BT$76,Девушки!$BO$5:$BO$76),IF(AND(D47="ж",F47=14),LOOKUP(U47,Девушки!$BT$5:$BT$76,Девушки!$BO$5:$BO$76),IF(AND(D47="ж",F47=15),LOOKUP(U47,Девушки!$BT$5:$BT$76,Девушки!$BO$5:$BO$76),IF(AND(D47="ж",F47=16),LOOKUP(U47,Девушки!$BT$5:$BT$76,Девушки!$BO$5:$BO$76),IF(AND(D47="ж",F47&gt;=17),LOOKUP(U47,Девушки!$BT$5:$BT$76,Девушки!$BO$5:$BO$76),IF(AND(D47="м",F47&lt;=10),LOOKUP(U47,Юноши!$BT$5:$BT$76,Юноши!$BO$5:$BO$76),IF(AND(D47="м",F47=11),LOOKUP(U47,Юноши!$BT$5:$BT$76,Юноши!$BO$5:$BO$76),IF(AND(D47="м",F47=12),LOOKUP(U47,Юноши!$BT$5:$BT$76,Юноши!$BO$5:$BO$76),IF(AND(D47="м",F47=13),LOOKUP(U47,Юноши!$BT$5:$BT$76,Юноши!$BO$5:$BO$76),IF(AND(D47="м",F47=14),LOOKUP(U47,Юноши!$BT$5:$BT$76,Юноши!$BO$5:$BO$76),IF(AND(D47="м",F47=15),LOOKUP(U47,Юноши!$BT$5:$BT$76,Юноши!$BO$5:$BO$76),IF(AND(D47="м",F47=16),LOOKUP(U47,Юноши!$BT$5:$BT$76,Юноши!$BO$5:$BO$76),IF(AND(D47="м",F47&gt;=17),LOOKUP(U47,Юноши!$BT$5:$BT$76,Юноши!$BO$5:$BO$76)))))))))))))))))))</f>
        <v>0</v>
      </c>
      <c r="W47" s="346"/>
      <c r="X47" s="307">
        <f>IF(E47="",0,IF(W47="",0,IF(AND(D47="ж",F47&lt;=10),LOOKUP(W47,Девушки!$D$5:$D$76,Девушки!$A$5:$A$76),IF(AND(D47="ж",F47=11),LOOKUP(W47,Девушки!$E$5:$E$76,Девушки!$A$5:$A$76),IF(AND(D47="ж",F47=12),LOOKUP(W47,Девушки!$F$5:$F$76,Девушки!$A$5:$A$76),IF(AND(D47="ж",F47=13),LOOKUP(W47,Девушки!$G$5:$G$76,Девушки!$A$5:$A$76),IF(AND(D47="ж",F47=14),LOOKUP(W47,Девушки!$H$5:$H$76,Девушки!$A$5:$A$76),IF(AND(D47="ж",F47=15),LOOKUP(W47,Девушки!$I$5:$I$76,Девушки!$A$5:$A$76),IF(AND(D47="ж",F47=16),LOOKUP(W47,Девушки!$J$5:$J$76,Девушки!$A$5:$A$76),IF(AND(D47="ж",F47&gt;=17),LOOKUP(W47,Девушки!$K$5:$K$76,Девушки!$A$5:$A$76),IF(AND(D47="м",F47&lt;=10),LOOKUP(W47,Юноши!$D$5:$D$76,Юноши!$A$5:$A$76),IF(AND(D47="м",F47=11),LOOKUP(W47,Юноши!$E$5:$E$76,Юноши!$A$5:$A$76),IF(AND(D47="м",F47=12),LOOKUP(W47,Юноши!$F$5:$F$76,Юноши!$A$5:$A$76),IF(AND(D47="м",F47=13),LOOKUP(W47,Юноши!$G$5:$G$76,Юноши!$A$5:$A$76),IF(AND(D47="м",F47=14),LOOKUP(W47,Юноши!$H$5:$H$76,Юноши!$A$5:$A$76),IF(AND(D47="м",F47=15),LOOKUP(W47,Юноши!$I$5:$I$76,Юноши!$A$5:$A$76),IF(AND(D47="м",F47=16),LOOKUP(W47,Юноши!$J$5:$J$76,Юноши!$A$5:$A$76),IF(AND(D47="м",F47&gt;=17),LOOKUP(W47,Юноши!$K$5:$K$76,Юноши!$A$5:$A$76)))))))))))))))))))</f>
        <v>0</v>
      </c>
      <c r="Y47" s="451">
        <f t="shared" si="1"/>
        <v>0</v>
      </c>
    </row>
    <row r="48" spans="1:25" ht="24.95" customHeight="1">
      <c r="A48" s="456"/>
      <c r="B48" s="462"/>
      <c r="C48" s="459"/>
      <c r="D48" s="458"/>
      <c r="E48" s="463"/>
      <c r="F48" s="309" t="str">
        <f t="shared" si="0"/>
        <v>/</v>
      </c>
      <c r="G48" s="422"/>
      <c r="H48" s="420">
        <f>IF(E48="",0,IF(G48&lt;=0,0,IF(AND(D48="ж",F48&lt;=10),LOOKUP(G48,Девушки!$CH$5:$CH$76,Девушки!$L$5:$L$76),IF(AND(D48="ж",F48=11),LOOKUP(G48,Девушки!$CI$5:$CI$76,Девушки!$L$5:$L$76),IF(AND(D48="ж",F48=12),LOOKUP(G48,Девушки!$CJ$5:$CJ$76,Девушки!$L$5:$L$76),IF(AND(D48="ж",F48=13),LOOKUP(G48,Девушки!$CK$5:$CK$76,Девушки!$L$5:$L$76),IF(AND(D48="ж",F48=14),LOOKUP(G48,Девушки!$CL$5:$CL$76,Девушки!$L$5:$L$76),IF(AND(D48="ж",F48=15),LOOKUP(G48,Девушки!$CM$5:$CM$76,Девушки!$L$5:$L$76),IF(AND(D48="ж",F48=16),LOOKUP(G48,Девушки!$CN$5:$CN$76,Девушки!$L$5:$L$76),IF(AND(D48="ж",F48&gt;=17),LOOKUP(G48,Девушки!$CO$5:$CO$76,Девушки!$L$5:$L$76),IF(AND(D48="м",F48&lt;=10),LOOKUP(G48,Юноши!$CH$5:$CH$76,Юноши!$L$5:$L$76),IF(AND(D48="м",F48=11),LOOKUP(G48,Юноши!$CI$5:$CI$76,Юноши!$L$5:$L$76),IF(AND(D48="м",F48=12),LOOKUP(G48,Юноши!$CJ$5:$CJ$76,Юноши!$L$5:$L$76),IF(AND(D48="м",F48=13),LOOKUP(G48,Юноши!$CK$5:$CK$76,Юноши!$L$5:$L$76),IF(AND(D48="м",F48=14),LOOKUP(G48,Юноши!$CL$5:$CL$76,Юноши!$L$5:$L$76),IF(AND(D48="м",F48=15),LOOKUP(G48,Юноши!$CM$5:$CM$76,Юноши!$L$5:$L$76),IF(AND(D48="м",F48=16),LOOKUP(G48,Юноши!$CN$5:$CN$76,Юноши!$L$5:$L$76),IF(AND(D48="м",F48&gt;=17),LOOKUP(G48,Юноши!$CO$5:$CO$76,Юноши!$L$5:$L$76)))))))))))))))))))</f>
        <v>0</v>
      </c>
      <c r="I48" s="418"/>
      <c r="J48" s="383">
        <f>IF(E48="",0,IF(I48&lt;=0,0,IF(AND(D48="ж",F48&lt;=10),LOOKUP(I48,Девушки!$O$5:$O$76,Девушки!$L$5:$L$76),IF(AND(D48="ж",F48=11),LOOKUP(I48,Девушки!$P$5:$P$76,Девушки!$L$5:$L$76),IF(AND(D48="ж",F48=12),LOOKUP(I48,Девушки!$Q$5:$Q$76,Девушки!$L$5:$L$76),IF(AND(D48="ж",F48=13),LOOKUP(I48,Девушки!$R$5:$R$76,Девушки!$L$5:$L$76),IF(AND(D48="ж",F48=14),LOOKUP(I48,Девушки!$S$5:$S$76,Девушки!$L$5:$L$76),IF(AND(D48="ж",F48=15),LOOKUP(I48,Девушки!$T$5:$T$76,Девушки!$L$5:$L$76),IF(AND(D48="ж",F48=16),LOOKUP(I48,Девушки!$U$5:$U$76,Девушки!$L$5:$L$76),IF(AND(D48="ж",F48&gt;=17),LOOKUP(I48,Девушки!$V$5:$V$76,Девушки!$L$5:$L$76),IF(AND(D48="м",F48&lt;=10),LOOKUP(I48,Юноши!$O$5:$O$76,Юноши!$L$5:$L$76),IF(AND(D48="м",F48=11),LOOKUP(I48,Юноши!$P$5:$P$76,Юноши!$L$5:$L$76),IF(AND(D48="м",F48=12),LOOKUP(I48,Юноши!$Q$5:$Q$76,Юноши!$L$5:$L$76),IF(AND(D48="м",F48=13),LOOKUP(I48,Юноши!$R$5:$R$76,Юноши!$L$5:$L$76),IF(AND(D48="м",F48=14),LOOKUP(I48,Юноши!$S$5:$S$76,Юноши!$L$5:$L$76),IF(AND(D48="м",F48=15),LOOKUP(I48,Юноши!$T$5:$T$76,Юноши!$L$5:$L$76),IF(AND(D48="м",F48=16),LOOKUP(I48,Юноши!$U$5:$U$76,Юноши!$L$5:$L$76),IF(AND(D48="м",F48&gt;=17),LOOKUP(I48,Юноши!$V$5:$V$76,Юноши!$L$5:$L$76)))))))))))))))))))</f>
        <v>0</v>
      </c>
      <c r="K48" s="424"/>
      <c r="L48" s="391">
        <f>IF(E48="",0,IF(K48&lt;=0,0,IF(AND(D48="ж",F48&lt;=16),LOOKUP(K48,Девушки!$CC$5:$CC$76,Девушки!$L$5:$L$76),IF(AND(D48="ж",F48=17),LOOKUP(K48,Девушки!$CD$5:$CD$76,Девушки!$L$5:$L$76),IF(AND(D48="м",F48&lt;=16),LOOKUP(K48,Юноши!$CC$5:$CC$76,Юноши!$L$5:$L$76),IF(AND(D48="м",F48=17),LOOKUP(K48,Юноши!$CD$5:$CD$76,Юноши!$L$5:$L$76)))))))</f>
        <v>0</v>
      </c>
      <c r="M48" s="387"/>
      <c r="N48" s="302">
        <f>IF(E48="",0,IF(M48&lt;=0,0,IF(AND(D48="ж",F48&lt;=10),LOOKUP(M48,Девушки!$Z$5:$Z$75,Девушки!$W$5:$W$75),IF(AND(D48="ж",F48=11),LOOKUP(M48,Девушки!$AA$5:$AA$75,Девушки!$W$5:$W$75),IF(AND(D48="ж",F48=12),LOOKUP(M48,Девушки!$AB$5:$AB$75,Девушки!$W$5:$W$75),IF(AND(D48="ж",F48=13),LOOKUP(M48,Девушки!$AC$5:$AC$75,Девушки!$W$5:$W$75),IF(AND(D48="ж",F48=14),LOOKUP(M48,Девушки!$AD$5:$AD$75,Девушки!$W$5:$W$75),IF(AND(D48="ж",F48=15),LOOKUP(M48,Девушки!$AE$5:$AE$75,Девушки!$W$5:$W$75),IF(AND(D48="ж",F48=16),LOOKUP(M48,Девушки!$AF$5:$AF$75,Девушки!$W$5:$W$75),IF(AND(D48="ж",F48&gt;=17),LOOKUP(M48,Девушки!$AG$5:$AG$75,Девушки!$W$5:$W$75),IF(AND(D48="м",F48&lt;=10),LOOKUP(M48,Юноши!$Z$5:$Z$75,Юноши!$W$5:$W$75),IF(AND(D48="м",F48=11),LOOKUP(M48,Юноши!$AA$5:$AA$75,Юноши!$W$5:$W$75),IF(AND(D48="м",F48=12),LOOKUP(M48,Юноши!$AB$5:$AB$75,Юноши!$W$5:$W$75),IF(AND(D48="м",F48=13),LOOKUP(M48,Юноши!$AC$5:$AC$75,Юноши!$W$5:$W$75),IF(AND(D48="м",F48=14),LOOKUP(M48,Юноши!$AD$5:$AD$75,Юноши!$W$5:$W$75),IF(AND(D48="м",F48=15),LOOKUP(M48,Юноши!$AE$5:$AE$75,Юноши!$W$5:$W$75),IF(AND(D48="м",F48=16),LOOKUP(M48,Юноши!$AF$5:$AF$75,Юноши!$W$5:$W$75),IF(AND(D48="м",F48&gt;=17),LOOKUP(M48,Юноши!$AG$5:$AG$75,Юноши!$W$5:$W$75)))))))))))))))))))</f>
        <v>0</v>
      </c>
      <c r="O48" s="389"/>
      <c r="P48" s="304">
        <f>IF(E48="",0,IF(O48&lt;=0,0,IF(AND(D48="ж",F48&lt;=10),LOOKUP(O48,Девушки!$AK$5:$AK$75,Девушки!$W$5:$W$75),IF(AND(D48="ж",F48=11),LOOKUP(O48,Девушки!$AL$5:$AL$75,Девушки!$W$5:$W$75),IF(AND(D48="ж",F48=12),LOOKUP(O48,Девушки!$AM$5:$AM$75,Девушки!$W$5:$W$75),IF(AND(D48="ж",F48=13),LOOKUP(O48,Девушки!$AN$5:$AN$75,Девушки!$W$5:$W$75),IF(AND(D48="ж",F48=14),LOOKUP(O48,Девушки!$AO$5:$AO$75,Девушки!$W$5:$W$75),IF(AND(D48="ж",F48=15),LOOKUP(O48,Девушки!$AP$5:$AP$75,Девушки!$W$5:$W$75),IF(AND(D48="ж",F48=16),LOOKUP(O48,Девушки!$AQ$5:$AQ$75,Девушки!$W$5:$W$75),IF(AND(D48="ж",F48&gt;=17),LOOKUP(O48,Девушки!$AR$5:$AR$75,Девушки!$W$5:$W$75),IF(AND(D48="м",F48&lt;=10),LOOKUP(O48,Юноши!$AK$5:$AK$75,Юноши!$W$5:$W$75),IF(AND(D48="м",F48=11),LOOKUP(O48,Юноши!$AL$5:$AL$75,Юноши!$W$5:$W$75),IF(AND(D48="м",F48=12),LOOKUP(O48,Юноши!$AM$5:$AM$75,Юноши!$W$5:$W$75),IF(AND(D48="м",F48=13),LOOKUP(O48,Юноши!$AN$5:$AN$75,Юноши!$W$5:$W$75),IF(AND(D48="м",F48=14),LOOKUP(O48,Юноши!$AO$5:$AO$75,Юноши!$W$5:$W$75),IF(AND(D48="м",F48=15),LOOKUP(O48,Юноши!$AP$5:$AP$75,Юноши!$W$5:$W$75),IF(AND(D48="м",F48=16),LOOKUP(O48,Юноши!$AQ$5:$AQ$75,Юноши!$W$5:$W$75),IF(AND(D48="м",F48&gt;=17),LOOKUP(O48,Юноши!$AR$5:$AR$75,Юноши!$W$5:$W$75)))))))))))))))))))</f>
        <v>0</v>
      </c>
      <c r="Q48" s="303"/>
      <c r="R48" s="450">
        <f>IF(E48="",0,IF(Q48&lt;=0,0,IF(AND(D48="ж",F48&lt;=10),LOOKUP(Q48,Девушки!$AV$5:$AV$75,Девушки!$W$5:$W$75),IF(AND(D48="ж",F48=11),LOOKUP(Q48,Девушки!$AW$5:$AW$75,Девушки!$W$5:$W$75),IF(AND(D48="ж",F48=12),LOOKUP(Q48,Девушки!$AX$5:$AX$75,Девушки!$W$5:$W$75),IF(AND(D48="ж",F48=13),LOOKUP(Q48,Девушки!$AY$5:$AY$75,Девушки!$W$5:$W$75),IF(AND(D48="ж",F48=14),LOOKUP(Q48,Девушки!$AZ$5:$AZ$75,Девушки!$W$5:$W$75),IF(AND(D48="ж",F48=15),LOOKUP(Q48,Девушки!$BA$5:$BA$75,Девушки!$W$5:$W$75),IF(AND(D48="ж",F48=16),LOOKUP(Q48,Девушки!$BB$5:$BB$75,Девушки!$W$5:$W$75),IF(AND(D48="ж",F48&gt;=17),LOOKUP(Q48,Девушки!$BC$5:$BC$75,Девушки!$W$5:$W$75),IF(AND(D48="м",F48&lt;=10),LOOKUP(Q48,Юноши!$AV$5:$AV$75,Юноши!$W$5:$W$75),IF(AND(D48="м",F48=11),LOOKUP(Q48,Юноши!$AW$5:$AW$75,Юноши!$W$5:$W$75),IF(AND(D48="м",F48=12),LOOKUP(Q48,Юноши!$AX$5:$AX$75,Юноши!$W$5:$W$75),IF(AND(D48="м",F48=13),LOOKUP(Q48,Юноши!$AY$5:$AY$75,Юноши!$W$5:$W$75),IF(AND(D48="м",F48=14),LOOKUP(Q48,Юноши!$AZ$5:$AZ$75,Юноши!$W$5:$W$75),IF(AND(D48="м",F48=15),LOOKUP(Q48,Юноши!$BA$5:$BA$75,Юноши!$W$5:$W$75),IF(AND(D48="м",F48=16),LOOKUP(Q48,Юноши!$BB$5:$BB$75,Юноши!$W$5:$W$75),IF(AND(D48="м",F48&gt;=17),LOOKUP(Q48,Юноши!$BC$5:$BC$75,Юноши!$W$5:$W$75)))))))))))))))))))</f>
        <v>0</v>
      </c>
      <c r="S48" s="338"/>
      <c r="T48" s="305">
        <f>IF(E48="",0,IF(S48="",0,IF(S48&lt;-4,0,IF(AND(D48="ж",F48&lt;=10),LOOKUP(S48,Девушки!$BG$5:$BG$75,Девушки!$W$5:$W$75),IF(AND(D48="ж",F48=11),LOOKUP(S48,Девушки!$BH$5:$BH$75,Девушки!$W$5:$W$75),IF(AND(D48="ж",F48=12),LOOKUP(S48,Девушки!$BI$5:$BI$75,Девушки!$W$5:$W$75),IF(AND(D48="ж",F48=13),LOOKUP(S48,Девушки!$BJ$5:$BJ$75,Девушки!$W$5:$W$75),IF(AND(D48="ж",F48=14),LOOKUP(S48,Девушки!$BK$5:$BK$75,Девушки!$W$5:$W$75),IF(AND(D48="ж",F48=15),LOOKUP(S48,Девушки!$BL$5:$BL$75,Девушки!$W$5:$W$75),IF(AND(D48="ж",F48=16),LOOKUP(S48,Девушки!$BM$5:$BM$75,Девушки!$W$5:$W$75),IF(AND(D48="ж",F48&gt;=17),LOOKUP(S48,Девушки!$BN$5:$BN$75,Девушки!$W$5:$W$75),IF(AND(D48="м",F48&lt;=10),LOOKUP(S48,Юноши!$BG$5:$BG$75,Юноши!$W$5:$W$75),IF(AND(D48="м",F48=11),LOOKUP(S48,Юноши!$BH$5:$BH$75,Юноши!$W$5:$W$75),IF(AND(D48="м",F48=12),LOOKUP(S48,Юноши!$BI$5:$BI$75,Юноши!$W$5:$W$75),IF(AND(D48="м",F48=13),LOOKUP(S48,Юноши!$BJ$5:$BJ$75,Юноши!$W$5:$W$75),IF(AND(D48="м",F48=14),LOOKUP(S48,Юноши!$BK$5:$BK$75,Юноши!$W$5:$W$75),IF(AND(D48="м",F48=15),LOOKUP(S48,Юноши!$BL$5:$BL$75,Юноши!$W$5:$W$75),IF(AND(D48="м",F48=16),LOOKUP(S48,Юноши!$BM$5:$BM$75,Юноши!$W$5:$W$75),IF(AND(D48="м",F48&gt;=17),LOOKUP(S48,Юноши!$BN$5:$BN$75,Юноши!$W$5:$W$75))))))))))))))))))))</f>
        <v>0</v>
      </c>
      <c r="U48" s="341"/>
      <c r="V48" s="450">
        <f>IF(E48="",0,IF(U48&lt;=0,0,IF(AND(D48="ж",F48&lt;=10),LOOKUP(U48,Девушки!$BT$5:$BT$76,Девушки!$BO$5:$BO$76),IF(AND(D48="ж",F48=11),LOOKUP(U48,Девушки!$BT$5:$BT$76,Девушки!$BO$5:$BO$76),IF(AND(D48="ж",F48=12),LOOKUP(U48,Девушки!$BT$5:$BT$76,Девушки!$BO$5:$BO$76),IF(AND(D48="ж",F48=13),LOOKUP(U48,Девушки!$BT$5:$BT$76,Девушки!$BO$5:$BO$76),IF(AND(D48="ж",F48=14),LOOKUP(U48,Девушки!$BT$5:$BT$76,Девушки!$BO$5:$BO$76),IF(AND(D48="ж",F48=15),LOOKUP(U48,Девушки!$BT$5:$BT$76,Девушки!$BO$5:$BO$76),IF(AND(D48="ж",F48=16),LOOKUP(U48,Девушки!$BT$5:$BT$76,Девушки!$BO$5:$BO$76),IF(AND(D48="ж",F48&gt;=17),LOOKUP(U48,Девушки!$BT$5:$BT$76,Девушки!$BO$5:$BO$76),IF(AND(D48="м",F48&lt;=10),LOOKUP(U48,Юноши!$BT$5:$BT$76,Юноши!$BO$5:$BO$76),IF(AND(D48="м",F48=11),LOOKUP(U48,Юноши!$BT$5:$BT$76,Юноши!$BO$5:$BO$76),IF(AND(D48="м",F48=12),LOOKUP(U48,Юноши!$BT$5:$BT$76,Юноши!$BO$5:$BO$76),IF(AND(D48="м",F48=13),LOOKUP(U48,Юноши!$BT$5:$BT$76,Юноши!$BO$5:$BO$76),IF(AND(D48="м",F48=14),LOOKUP(U48,Юноши!$BT$5:$BT$76,Юноши!$BO$5:$BO$76),IF(AND(D48="м",F48=15),LOOKUP(U48,Юноши!$BT$5:$BT$76,Юноши!$BO$5:$BO$76),IF(AND(D48="м",F48=16),LOOKUP(U48,Юноши!$BT$5:$BT$76,Юноши!$BO$5:$BO$76),IF(AND(D48="м",F48&gt;=17),LOOKUP(U48,Юноши!$BT$5:$BT$76,Юноши!$BO$5:$BO$76)))))))))))))))))))</f>
        <v>0</v>
      </c>
      <c r="W48" s="346"/>
      <c r="X48" s="307">
        <f>IF(E48="",0,IF(W48="",0,IF(AND(D48="ж",F48&lt;=10),LOOKUP(W48,Девушки!$D$5:$D$76,Девушки!$A$5:$A$76),IF(AND(D48="ж",F48=11),LOOKUP(W48,Девушки!$E$5:$E$76,Девушки!$A$5:$A$76),IF(AND(D48="ж",F48=12),LOOKUP(W48,Девушки!$F$5:$F$76,Девушки!$A$5:$A$76),IF(AND(D48="ж",F48=13),LOOKUP(W48,Девушки!$G$5:$G$76,Девушки!$A$5:$A$76),IF(AND(D48="ж",F48=14),LOOKUP(W48,Девушки!$H$5:$H$76,Девушки!$A$5:$A$76),IF(AND(D48="ж",F48=15),LOOKUP(W48,Девушки!$I$5:$I$76,Девушки!$A$5:$A$76),IF(AND(D48="ж",F48=16),LOOKUP(W48,Девушки!$J$5:$J$76,Девушки!$A$5:$A$76),IF(AND(D48="ж",F48&gt;=17),LOOKUP(W48,Девушки!$K$5:$K$76,Девушки!$A$5:$A$76),IF(AND(D48="м",F48&lt;=10),LOOKUP(W48,Юноши!$D$5:$D$76,Юноши!$A$5:$A$76),IF(AND(D48="м",F48=11),LOOKUP(W48,Юноши!$E$5:$E$76,Юноши!$A$5:$A$76),IF(AND(D48="м",F48=12),LOOKUP(W48,Юноши!$F$5:$F$76,Юноши!$A$5:$A$76),IF(AND(D48="м",F48=13),LOOKUP(W48,Юноши!$G$5:$G$76,Юноши!$A$5:$A$76),IF(AND(D48="м",F48=14),LOOKUP(W48,Юноши!$H$5:$H$76,Юноши!$A$5:$A$76),IF(AND(D48="м",F48=15),LOOKUP(W48,Юноши!$I$5:$I$76,Юноши!$A$5:$A$76),IF(AND(D48="м",F48=16),LOOKUP(W48,Юноши!$J$5:$J$76,Юноши!$A$5:$A$76),IF(AND(D48="м",F48&gt;=17),LOOKUP(W48,Юноши!$K$5:$K$76,Юноши!$A$5:$A$76)))))))))))))))))))</f>
        <v>0</v>
      </c>
      <c r="Y48" s="451">
        <f t="shared" si="1"/>
        <v>0</v>
      </c>
    </row>
    <row r="49" spans="1:25" ht="24.95" customHeight="1">
      <c r="A49" s="456"/>
      <c r="B49" s="462"/>
      <c r="C49" s="459"/>
      <c r="D49" s="458"/>
      <c r="E49" s="463"/>
      <c r="F49" s="309" t="str">
        <f t="shared" si="0"/>
        <v>/</v>
      </c>
      <c r="G49" s="422"/>
      <c r="H49" s="420">
        <f>IF(E49="",0,IF(G49&lt;=0,0,IF(AND(D49="ж",F49&lt;=10),LOOKUP(G49,Девушки!$CH$5:$CH$76,Девушки!$L$5:$L$76),IF(AND(D49="ж",F49=11),LOOKUP(G49,Девушки!$CI$5:$CI$76,Девушки!$L$5:$L$76),IF(AND(D49="ж",F49=12),LOOKUP(G49,Девушки!$CJ$5:$CJ$76,Девушки!$L$5:$L$76),IF(AND(D49="ж",F49=13),LOOKUP(G49,Девушки!$CK$5:$CK$76,Девушки!$L$5:$L$76),IF(AND(D49="ж",F49=14),LOOKUP(G49,Девушки!$CL$5:$CL$76,Девушки!$L$5:$L$76),IF(AND(D49="ж",F49=15),LOOKUP(G49,Девушки!$CM$5:$CM$76,Девушки!$L$5:$L$76),IF(AND(D49="ж",F49=16),LOOKUP(G49,Девушки!$CN$5:$CN$76,Девушки!$L$5:$L$76),IF(AND(D49="ж",F49&gt;=17),LOOKUP(G49,Девушки!$CO$5:$CO$76,Девушки!$L$5:$L$76),IF(AND(D49="м",F49&lt;=10),LOOKUP(G49,Юноши!$CH$5:$CH$76,Юноши!$L$5:$L$76),IF(AND(D49="м",F49=11),LOOKUP(G49,Юноши!$CI$5:$CI$76,Юноши!$L$5:$L$76),IF(AND(D49="м",F49=12),LOOKUP(G49,Юноши!$CJ$5:$CJ$76,Юноши!$L$5:$L$76),IF(AND(D49="м",F49=13),LOOKUP(G49,Юноши!$CK$5:$CK$76,Юноши!$L$5:$L$76),IF(AND(D49="м",F49=14),LOOKUP(G49,Юноши!$CL$5:$CL$76,Юноши!$L$5:$L$76),IF(AND(D49="м",F49=15),LOOKUP(G49,Юноши!$CM$5:$CM$76,Юноши!$L$5:$L$76),IF(AND(D49="м",F49=16),LOOKUP(G49,Юноши!$CN$5:$CN$76,Юноши!$L$5:$L$76),IF(AND(D49="м",F49&gt;=17),LOOKUP(G49,Юноши!$CO$5:$CO$76,Юноши!$L$5:$L$76)))))))))))))))))))</f>
        <v>0</v>
      </c>
      <c r="I49" s="418"/>
      <c r="J49" s="383">
        <f>IF(E49="",0,IF(I49&lt;=0,0,IF(AND(D49="ж",F49&lt;=10),LOOKUP(I49,Девушки!$O$5:$O$76,Девушки!$L$5:$L$76),IF(AND(D49="ж",F49=11),LOOKUP(I49,Девушки!$P$5:$P$76,Девушки!$L$5:$L$76),IF(AND(D49="ж",F49=12),LOOKUP(I49,Девушки!$Q$5:$Q$76,Девушки!$L$5:$L$76),IF(AND(D49="ж",F49=13),LOOKUP(I49,Девушки!$R$5:$R$76,Девушки!$L$5:$L$76),IF(AND(D49="ж",F49=14),LOOKUP(I49,Девушки!$S$5:$S$76,Девушки!$L$5:$L$76),IF(AND(D49="ж",F49=15),LOOKUP(I49,Девушки!$T$5:$T$76,Девушки!$L$5:$L$76),IF(AND(D49="ж",F49=16),LOOKUP(I49,Девушки!$U$5:$U$76,Девушки!$L$5:$L$76),IF(AND(D49="ж",F49&gt;=17),LOOKUP(I49,Девушки!$V$5:$V$76,Девушки!$L$5:$L$76),IF(AND(D49="м",F49&lt;=10),LOOKUP(I49,Юноши!$O$5:$O$76,Юноши!$L$5:$L$76),IF(AND(D49="м",F49=11),LOOKUP(I49,Юноши!$P$5:$P$76,Юноши!$L$5:$L$76),IF(AND(D49="м",F49=12),LOOKUP(I49,Юноши!$Q$5:$Q$76,Юноши!$L$5:$L$76),IF(AND(D49="м",F49=13),LOOKUP(I49,Юноши!$R$5:$R$76,Юноши!$L$5:$L$76),IF(AND(D49="м",F49=14),LOOKUP(I49,Юноши!$S$5:$S$76,Юноши!$L$5:$L$76),IF(AND(D49="м",F49=15),LOOKUP(I49,Юноши!$T$5:$T$76,Юноши!$L$5:$L$76),IF(AND(D49="м",F49=16),LOOKUP(I49,Юноши!$U$5:$U$76,Юноши!$L$5:$L$76),IF(AND(D49="м",F49&gt;=17),LOOKUP(I49,Юноши!$V$5:$V$76,Юноши!$L$5:$L$76)))))))))))))))))))</f>
        <v>0</v>
      </c>
      <c r="K49" s="424"/>
      <c r="L49" s="391">
        <f>IF(E49="",0,IF(K49&lt;=0,0,IF(AND(D49="ж",F49&lt;=16),LOOKUP(K49,Девушки!$CC$5:$CC$76,Девушки!$L$5:$L$76),IF(AND(D49="ж",F49=17),LOOKUP(K49,Девушки!$CD$5:$CD$76,Девушки!$L$5:$L$76),IF(AND(D49="м",F49&lt;=16),LOOKUP(K49,Юноши!$CC$5:$CC$76,Юноши!$L$5:$L$76),IF(AND(D49="м",F49=17),LOOKUP(K49,Юноши!$CD$5:$CD$76,Юноши!$L$5:$L$76)))))))</f>
        <v>0</v>
      </c>
      <c r="M49" s="387"/>
      <c r="N49" s="302">
        <f>IF(E49="",0,IF(M49&lt;=0,0,IF(AND(D49="ж",F49&lt;=10),LOOKUP(M49,Девушки!$Z$5:$Z$75,Девушки!$W$5:$W$75),IF(AND(D49="ж",F49=11),LOOKUP(M49,Девушки!$AA$5:$AA$75,Девушки!$W$5:$W$75),IF(AND(D49="ж",F49=12),LOOKUP(M49,Девушки!$AB$5:$AB$75,Девушки!$W$5:$W$75),IF(AND(D49="ж",F49=13),LOOKUP(M49,Девушки!$AC$5:$AC$75,Девушки!$W$5:$W$75),IF(AND(D49="ж",F49=14),LOOKUP(M49,Девушки!$AD$5:$AD$75,Девушки!$W$5:$W$75),IF(AND(D49="ж",F49=15),LOOKUP(M49,Девушки!$AE$5:$AE$75,Девушки!$W$5:$W$75),IF(AND(D49="ж",F49=16),LOOKUP(M49,Девушки!$AF$5:$AF$75,Девушки!$W$5:$W$75),IF(AND(D49="ж",F49&gt;=17),LOOKUP(M49,Девушки!$AG$5:$AG$75,Девушки!$W$5:$W$75),IF(AND(D49="м",F49&lt;=10),LOOKUP(M49,Юноши!$Z$5:$Z$75,Юноши!$W$5:$W$75),IF(AND(D49="м",F49=11),LOOKUP(M49,Юноши!$AA$5:$AA$75,Юноши!$W$5:$W$75),IF(AND(D49="м",F49=12),LOOKUP(M49,Юноши!$AB$5:$AB$75,Юноши!$W$5:$W$75),IF(AND(D49="м",F49=13),LOOKUP(M49,Юноши!$AC$5:$AC$75,Юноши!$W$5:$W$75),IF(AND(D49="м",F49=14),LOOKUP(M49,Юноши!$AD$5:$AD$75,Юноши!$W$5:$W$75),IF(AND(D49="м",F49=15),LOOKUP(M49,Юноши!$AE$5:$AE$75,Юноши!$W$5:$W$75),IF(AND(D49="м",F49=16),LOOKUP(M49,Юноши!$AF$5:$AF$75,Юноши!$W$5:$W$75),IF(AND(D49="м",F49&gt;=17),LOOKUP(M49,Юноши!$AG$5:$AG$75,Юноши!$W$5:$W$75)))))))))))))))))))</f>
        <v>0</v>
      </c>
      <c r="O49" s="389"/>
      <c r="P49" s="304">
        <f>IF(E49="",0,IF(O49&lt;=0,0,IF(AND(D49="ж",F49&lt;=10),LOOKUP(O49,Девушки!$AK$5:$AK$75,Девушки!$W$5:$W$75),IF(AND(D49="ж",F49=11),LOOKUP(O49,Девушки!$AL$5:$AL$75,Девушки!$W$5:$W$75),IF(AND(D49="ж",F49=12),LOOKUP(O49,Девушки!$AM$5:$AM$75,Девушки!$W$5:$W$75),IF(AND(D49="ж",F49=13),LOOKUP(O49,Девушки!$AN$5:$AN$75,Девушки!$W$5:$W$75),IF(AND(D49="ж",F49=14),LOOKUP(O49,Девушки!$AO$5:$AO$75,Девушки!$W$5:$W$75),IF(AND(D49="ж",F49=15),LOOKUP(O49,Девушки!$AP$5:$AP$75,Девушки!$W$5:$W$75),IF(AND(D49="ж",F49=16),LOOKUP(O49,Девушки!$AQ$5:$AQ$75,Девушки!$W$5:$W$75),IF(AND(D49="ж",F49&gt;=17),LOOKUP(O49,Девушки!$AR$5:$AR$75,Девушки!$W$5:$W$75),IF(AND(D49="м",F49&lt;=10),LOOKUP(O49,Юноши!$AK$5:$AK$75,Юноши!$W$5:$W$75),IF(AND(D49="м",F49=11),LOOKUP(O49,Юноши!$AL$5:$AL$75,Юноши!$W$5:$W$75),IF(AND(D49="м",F49=12),LOOKUP(O49,Юноши!$AM$5:$AM$75,Юноши!$W$5:$W$75),IF(AND(D49="м",F49=13),LOOKUP(O49,Юноши!$AN$5:$AN$75,Юноши!$W$5:$W$75),IF(AND(D49="м",F49=14),LOOKUP(O49,Юноши!$AO$5:$AO$75,Юноши!$W$5:$W$75),IF(AND(D49="м",F49=15),LOOKUP(O49,Юноши!$AP$5:$AP$75,Юноши!$W$5:$W$75),IF(AND(D49="м",F49=16),LOOKUP(O49,Юноши!$AQ$5:$AQ$75,Юноши!$W$5:$W$75),IF(AND(D49="м",F49&gt;=17),LOOKUP(O49,Юноши!$AR$5:$AR$75,Юноши!$W$5:$W$75)))))))))))))))))))</f>
        <v>0</v>
      </c>
      <c r="Q49" s="303"/>
      <c r="R49" s="450">
        <f>IF(E49="",0,IF(Q49&lt;=0,0,IF(AND(D49="ж",F49&lt;=10),LOOKUP(Q49,Девушки!$AV$5:$AV$75,Девушки!$W$5:$W$75),IF(AND(D49="ж",F49=11),LOOKUP(Q49,Девушки!$AW$5:$AW$75,Девушки!$W$5:$W$75),IF(AND(D49="ж",F49=12),LOOKUP(Q49,Девушки!$AX$5:$AX$75,Девушки!$W$5:$W$75),IF(AND(D49="ж",F49=13),LOOKUP(Q49,Девушки!$AY$5:$AY$75,Девушки!$W$5:$W$75),IF(AND(D49="ж",F49=14),LOOKUP(Q49,Девушки!$AZ$5:$AZ$75,Девушки!$W$5:$W$75),IF(AND(D49="ж",F49=15),LOOKUP(Q49,Девушки!$BA$5:$BA$75,Девушки!$W$5:$W$75),IF(AND(D49="ж",F49=16),LOOKUP(Q49,Девушки!$BB$5:$BB$75,Девушки!$W$5:$W$75),IF(AND(D49="ж",F49&gt;=17),LOOKUP(Q49,Девушки!$BC$5:$BC$75,Девушки!$W$5:$W$75),IF(AND(D49="м",F49&lt;=10),LOOKUP(Q49,Юноши!$AV$5:$AV$75,Юноши!$W$5:$W$75),IF(AND(D49="м",F49=11),LOOKUP(Q49,Юноши!$AW$5:$AW$75,Юноши!$W$5:$W$75),IF(AND(D49="м",F49=12),LOOKUP(Q49,Юноши!$AX$5:$AX$75,Юноши!$W$5:$W$75),IF(AND(D49="м",F49=13),LOOKUP(Q49,Юноши!$AY$5:$AY$75,Юноши!$W$5:$W$75),IF(AND(D49="м",F49=14),LOOKUP(Q49,Юноши!$AZ$5:$AZ$75,Юноши!$W$5:$W$75),IF(AND(D49="м",F49=15),LOOKUP(Q49,Юноши!$BA$5:$BA$75,Юноши!$W$5:$W$75),IF(AND(D49="м",F49=16),LOOKUP(Q49,Юноши!$BB$5:$BB$75,Юноши!$W$5:$W$75),IF(AND(D49="м",F49&gt;=17),LOOKUP(Q49,Юноши!$BC$5:$BC$75,Юноши!$W$5:$W$75)))))))))))))))))))</f>
        <v>0</v>
      </c>
      <c r="S49" s="338"/>
      <c r="T49" s="305">
        <f>IF(E49="",0,IF(S49="",0,IF(S49&lt;-4,0,IF(AND(D49="ж",F49&lt;=10),LOOKUP(S49,Девушки!$BG$5:$BG$75,Девушки!$W$5:$W$75),IF(AND(D49="ж",F49=11),LOOKUP(S49,Девушки!$BH$5:$BH$75,Девушки!$W$5:$W$75),IF(AND(D49="ж",F49=12),LOOKUP(S49,Девушки!$BI$5:$BI$75,Девушки!$W$5:$W$75),IF(AND(D49="ж",F49=13),LOOKUP(S49,Девушки!$BJ$5:$BJ$75,Девушки!$W$5:$W$75),IF(AND(D49="ж",F49=14),LOOKUP(S49,Девушки!$BK$5:$BK$75,Девушки!$W$5:$W$75),IF(AND(D49="ж",F49=15),LOOKUP(S49,Девушки!$BL$5:$BL$75,Девушки!$W$5:$W$75),IF(AND(D49="ж",F49=16),LOOKUP(S49,Девушки!$BM$5:$BM$75,Девушки!$W$5:$W$75),IF(AND(D49="ж",F49&gt;=17),LOOKUP(S49,Девушки!$BN$5:$BN$75,Девушки!$W$5:$W$75),IF(AND(D49="м",F49&lt;=10),LOOKUP(S49,Юноши!$BG$5:$BG$75,Юноши!$W$5:$W$75),IF(AND(D49="м",F49=11),LOOKUP(S49,Юноши!$BH$5:$BH$75,Юноши!$W$5:$W$75),IF(AND(D49="м",F49=12),LOOKUP(S49,Юноши!$BI$5:$BI$75,Юноши!$W$5:$W$75),IF(AND(D49="м",F49=13),LOOKUP(S49,Юноши!$BJ$5:$BJ$75,Юноши!$W$5:$W$75),IF(AND(D49="м",F49=14),LOOKUP(S49,Юноши!$BK$5:$BK$75,Юноши!$W$5:$W$75),IF(AND(D49="м",F49=15),LOOKUP(S49,Юноши!$BL$5:$BL$75,Юноши!$W$5:$W$75),IF(AND(D49="м",F49=16),LOOKUP(S49,Юноши!$BM$5:$BM$75,Юноши!$W$5:$W$75),IF(AND(D49="м",F49&gt;=17),LOOKUP(S49,Юноши!$BN$5:$BN$75,Юноши!$W$5:$W$75))))))))))))))))))))</f>
        <v>0</v>
      </c>
      <c r="U49" s="341"/>
      <c r="V49" s="450">
        <f>IF(E49="",0,IF(U49&lt;=0,0,IF(AND(D49="ж",F49&lt;=10),LOOKUP(U49,Девушки!$BT$5:$BT$76,Девушки!$BO$5:$BO$76),IF(AND(D49="ж",F49=11),LOOKUP(U49,Девушки!$BT$5:$BT$76,Девушки!$BO$5:$BO$76),IF(AND(D49="ж",F49=12),LOOKUP(U49,Девушки!$BT$5:$BT$76,Девушки!$BO$5:$BO$76),IF(AND(D49="ж",F49=13),LOOKUP(U49,Девушки!$BT$5:$BT$76,Девушки!$BO$5:$BO$76),IF(AND(D49="ж",F49=14),LOOKUP(U49,Девушки!$BT$5:$BT$76,Девушки!$BO$5:$BO$76),IF(AND(D49="ж",F49=15),LOOKUP(U49,Девушки!$BT$5:$BT$76,Девушки!$BO$5:$BO$76),IF(AND(D49="ж",F49=16),LOOKUP(U49,Девушки!$BT$5:$BT$76,Девушки!$BO$5:$BO$76),IF(AND(D49="ж",F49&gt;=17),LOOKUP(U49,Девушки!$BT$5:$BT$76,Девушки!$BO$5:$BO$76),IF(AND(D49="м",F49&lt;=10),LOOKUP(U49,Юноши!$BT$5:$BT$76,Юноши!$BO$5:$BO$76),IF(AND(D49="м",F49=11),LOOKUP(U49,Юноши!$BT$5:$BT$76,Юноши!$BO$5:$BO$76),IF(AND(D49="м",F49=12),LOOKUP(U49,Юноши!$BT$5:$BT$76,Юноши!$BO$5:$BO$76),IF(AND(D49="м",F49=13),LOOKUP(U49,Юноши!$BT$5:$BT$76,Юноши!$BO$5:$BO$76),IF(AND(D49="м",F49=14),LOOKUP(U49,Юноши!$BT$5:$BT$76,Юноши!$BO$5:$BO$76),IF(AND(D49="м",F49=15),LOOKUP(U49,Юноши!$BT$5:$BT$76,Юноши!$BO$5:$BO$76),IF(AND(D49="м",F49=16),LOOKUP(U49,Юноши!$BT$5:$BT$76,Юноши!$BO$5:$BO$76),IF(AND(D49="м",F49&gt;=17),LOOKUP(U49,Юноши!$BT$5:$BT$76,Юноши!$BO$5:$BO$76)))))))))))))))))))</f>
        <v>0</v>
      </c>
      <c r="W49" s="346"/>
      <c r="X49" s="307">
        <f>IF(E49="",0,IF(W49="",0,IF(AND(D49="ж",F49&lt;=10),LOOKUP(W49,Девушки!$D$5:$D$76,Девушки!$A$5:$A$76),IF(AND(D49="ж",F49=11),LOOKUP(W49,Девушки!$E$5:$E$76,Девушки!$A$5:$A$76),IF(AND(D49="ж",F49=12),LOOKUP(W49,Девушки!$F$5:$F$76,Девушки!$A$5:$A$76),IF(AND(D49="ж",F49=13),LOOKUP(W49,Девушки!$G$5:$G$76,Девушки!$A$5:$A$76),IF(AND(D49="ж",F49=14),LOOKUP(W49,Девушки!$H$5:$H$76,Девушки!$A$5:$A$76),IF(AND(D49="ж",F49=15),LOOKUP(W49,Девушки!$I$5:$I$76,Девушки!$A$5:$A$76),IF(AND(D49="ж",F49=16),LOOKUP(W49,Девушки!$J$5:$J$76,Девушки!$A$5:$A$76),IF(AND(D49="ж",F49&gt;=17),LOOKUP(W49,Девушки!$K$5:$K$76,Девушки!$A$5:$A$76),IF(AND(D49="м",F49&lt;=10),LOOKUP(W49,Юноши!$D$5:$D$76,Юноши!$A$5:$A$76),IF(AND(D49="м",F49=11),LOOKUP(W49,Юноши!$E$5:$E$76,Юноши!$A$5:$A$76),IF(AND(D49="м",F49=12),LOOKUP(W49,Юноши!$F$5:$F$76,Юноши!$A$5:$A$76),IF(AND(D49="м",F49=13),LOOKUP(W49,Юноши!$G$5:$G$76,Юноши!$A$5:$A$76),IF(AND(D49="м",F49=14),LOOKUP(W49,Юноши!$H$5:$H$76,Юноши!$A$5:$A$76),IF(AND(D49="м",F49=15),LOOKUP(W49,Юноши!$I$5:$I$76,Юноши!$A$5:$A$76),IF(AND(D49="м",F49=16),LOOKUP(W49,Юноши!$J$5:$J$76,Юноши!$A$5:$A$76),IF(AND(D49="м",F49&gt;=17),LOOKUP(W49,Юноши!$K$5:$K$76,Юноши!$A$5:$A$76)))))))))))))))))))</f>
        <v>0</v>
      </c>
      <c r="Y49" s="451">
        <f t="shared" si="1"/>
        <v>0</v>
      </c>
    </row>
    <row r="50" spans="1:25" ht="24.95" customHeight="1">
      <c r="A50" s="456"/>
      <c r="B50" s="462"/>
      <c r="C50" s="459"/>
      <c r="D50" s="458"/>
      <c r="E50" s="463"/>
      <c r="F50" s="309" t="str">
        <f t="shared" si="0"/>
        <v>/</v>
      </c>
      <c r="G50" s="422"/>
      <c r="H50" s="420">
        <f>IF(E50="",0,IF(G50&lt;=0,0,IF(AND(D50="ж",F50&lt;=10),LOOKUP(G50,Девушки!$CH$5:$CH$76,Девушки!$L$5:$L$76),IF(AND(D50="ж",F50=11),LOOKUP(G50,Девушки!$CI$5:$CI$76,Девушки!$L$5:$L$76),IF(AND(D50="ж",F50=12),LOOKUP(G50,Девушки!$CJ$5:$CJ$76,Девушки!$L$5:$L$76),IF(AND(D50="ж",F50=13),LOOKUP(G50,Девушки!$CK$5:$CK$76,Девушки!$L$5:$L$76),IF(AND(D50="ж",F50=14),LOOKUP(G50,Девушки!$CL$5:$CL$76,Девушки!$L$5:$L$76),IF(AND(D50="ж",F50=15),LOOKUP(G50,Девушки!$CM$5:$CM$76,Девушки!$L$5:$L$76),IF(AND(D50="ж",F50=16),LOOKUP(G50,Девушки!$CN$5:$CN$76,Девушки!$L$5:$L$76),IF(AND(D50="ж",F50&gt;=17),LOOKUP(G50,Девушки!$CO$5:$CO$76,Девушки!$L$5:$L$76),IF(AND(D50="м",F50&lt;=10),LOOKUP(G50,Юноши!$CH$5:$CH$76,Юноши!$L$5:$L$76),IF(AND(D50="м",F50=11),LOOKUP(G50,Юноши!$CI$5:$CI$76,Юноши!$L$5:$L$76),IF(AND(D50="м",F50=12),LOOKUP(G50,Юноши!$CJ$5:$CJ$76,Юноши!$L$5:$L$76),IF(AND(D50="м",F50=13),LOOKUP(G50,Юноши!$CK$5:$CK$76,Юноши!$L$5:$L$76),IF(AND(D50="м",F50=14),LOOKUP(G50,Юноши!$CL$5:$CL$76,Юноши!$L$5:$L$76),IF(AND(D50="м",F50=15),LOOKUP(G50,Юноши!$CM$5:$CM$76,Юноши!$L$5:$L$76),IF(AND(D50="м",F50=16),LOOKUP(G50,Юноши!$CN$5:$CN$76,Юноши!$L$5:$L$76),IF(AND(D50="м",F50&gt;=17),LOOKUP(G50,Юноши!$CO$5:$CO$76,Юноши!$L$5:$L$76)))))))))))))))))))</f>
        <v>0</v>
      </c>
      <c r="I50" s="418"/>
      <c r="J50" s="383">
        <f>IF(E50="",0,IF(I50&lt;=0,0,IF(AND(D50="ж",F50&lt;=10),LOOKUP(I50,Девушки!$O$5:$O$76,Девушки!$L$5:$L$76),IF(AND(D50="ж",F50=11),LOOKUP(I50,Девушки!$P$5:$P$76,Девушки!$L$5:$L$76),IF(AND(D50="ж",F50=12),LOOKUP(I50,Девушки!$Q$5:$Q$76,Девушки!$L$5:$L$76),IF(AND(D50="ж",F50=13),LOOKUP(I50,Девушки!$R$5:$R$76,Девушки!$L$5:$L$76),IF(AND(D50="ж",F50=14),LOOKUP(I50,Девушки!$S$5:$S$76,Девушки!$L$5:$L$76),IF(AND(D50="ж",F50=15),LOOKUP(I50,Девушки!$T$5:$T$76,Девушки!$L$5:$L$76),IF(AND(D50="ж",F50=16),LOOKUP(I50,Девушки!$U$5:$U$76,Девушки!$L$5:$L$76),IF(AND(D50="ж",F50&gt;=17),LOOKUP(I50,Девушки!$V$5:$V$76,Девушки!$L$5:$L$76),IF(AND(D50="м",F50&lt;=10),LOOKUP(I50,Юноши!$O$5:$O$76,Юноши!$L$5:$L$76),IF(AND(D50="м",F50=11),LOOKUP(I50,Юноши!$P$5:$P$76,Юноши!$L$5:$L$76),IF(AND(D50="м",F50=12),LOOKUP(I50,Юноши!$Q$5:$Q$76,Юноши!$L$5:$L$76),IF(AND(D50="м",F50=13),LOOKUP(I50,Юноши!$R$5:$R$76,Юноши!$L$5:$L$76),IF(AND(D50="м",F50=14),LOOKUP(I50,Юноши!$S$5:$S$76,Юноши!$L$5:$L$76),IF(AND(D50="м",F50=15),LOOKUP(I50,Юноши!$T$5:$T$76,Юноши!$L$5:$L$76),IF(AND(D50="м",F50=16),LOOKUP(I50,Юноши!$U$5:$U$76,Юноши!$L$5:$L$76),IF(AND(D50="м",F50&gt;=17),LOOKUP(I50,Юноши!$V$5:$V$76,Юноши!$L$5:$L$76)))))))))))))))))))</f>
        <v>0</v>
      </c>
      <c r="K50" s="424"/>
      <c r="L50" s="391">
        <f>IF(E50="",0,IF(K50&lt;=0,0,IF(AND(D50="ж",F50&lt;=16),LOOKUP(K50,Девушки!$CC$5:$CC$76,Девушки!$L$5:$L$76),IF(AND(D50="ж",F50=17),LOOKUP(K50,Девушки!$CD$5:$CD$76,Девушки!$L$5:$L$76),IF(AND(D50="м",F50&lt;=16),LOOKUP(K50,Юноши!$CC$5:$CC$76,Юноши!$L$5:$L$76),IF(AND(D50="м",F50=17),LOOKUP(K50,Юноши!$CD$5:$CD$76,Юноши!$L$5:$L$76)))))))</f>
        <v>0</v>
      </c>
      <c r="M50" s="387"/>
      <c r="N50" s="302">
        <f>IF(E50="",0,IF(M50&lt;=0,0,IF(AND(D50="ж",F50&lt;=10),LOOKUP(M50,Девушки!$Z$5:$Z$75,Девушки!$W$5:$W$75),IF(AND(D50="ж",F50=11),LOOKUP(M50,Девушки!$AA$5:$AA$75,Девушки!$W$5:$W$75),IF(AND(D50="ж",F50=12),LOOKUP(M50,Девушки!$AB$5:$AB$75,Девушки!$W$5:$W$75),IF(AND(D50="ж",F50=13),LOOKUP(M50,Девушки!$AC$5:$AC$75,Девушки!$W$5:$W$75),IF(AND(D50="ж",F50=14),LOOKUP(M50,Девушки!$AD$5:$AD$75,Девушки!$W$5:$W$75),IF(AND(D50="ж",F50=15),LOOKUP(M50,Девушки!$AE$5:$AE$75,Девушки!$W$5:$W$75),IF(AND(D50="ж",F50=16),LOOKUP(M50,Девушки!$AF$5:$AF$75,Девушки!$W$5:$W$75),IF(AND(D50="ж",F50&gt;=17),LOOKUP(M50,Девушки!$AG$5:$AG$75,Девушки!$W$5:$W$75),IF(AND(D50="м",F50&lt;=10),LOOKUP(M50,Юноши!$Z$5:$Z$75,Юноши!$W$5:$W$75),IF(AND(D50="м",F50=11),LOOKUP(M50,Юноши!$AA$5:$AA$75,Юноши!$W$5:$W$75),IF(AND(D50="м",F50=12),LOOKUP(M50,Юноши!$AB$5:$AB$75,Юноши!$W$5:$W$75),IF(AND(D50="м",F50=13),LOOKUP(M50,Юноши!$AC$5:$AC$75,Юноши!$W$5:$W$75),IF(AND(D50="м",F50=14),LOOKUP(M50,Юноши!$AD$5:$AD$75,Юноши!$W$5:$W$75),IF(AND(D50="м",F50=15),LOOKUP(M50,Юноши!$AE$5:$AE$75,Юноши!$W$5:$W$75),IF(AND(D50="м",F50=16),LOOKUP(M50,Юноши!$AF$5:$AF$75,Юноши!$W$5:$W$75),IF(AND(D50="м",F50&gt;=17),LOOKUP(M50,Юноши!$AG$5:$AG$75,Юноши!$W$5:$W$75)))))))))))))))))))</f>
        <v>0</v>
      </c>
      <c r="O50" s="389"/>
      <c r="P50" s="304">
        <f>IF(E50="",0,IF(O50&lt;=0,0,IF(AND(D50="ж",F50&lt;=10),LOOKUP(O50,Девушки!$AK$5:$AK$75,Девушки!$W$5:$W$75),IF(AND(D50="ж",F50=11),LOOKUP(O50,Девушки!$AL$5:$AL$75,Девушки!$W$5:$W$75),IF(AND(D50="ж",F50=12),LOOKUP(O50,Девушки!$AM$5:$AM$75,Девушки!$W$5:$W$75),IF(AND(D50="ж",F50=13),LOOKUP(O50,Девушки!$AN$5:$AN$75,Девушки!$W$5:$W$75),IF(AND(D50="ж",F50=14),LOOKUP(O50,Девушки!$AO$5:$AO$75,Девушки!$W$5:$W$75),IF(AND(D50="ж",F50=15),LOOKUP(O50,Девушки!$AP$5:$AP$75,Девушки!$W$5:$W$75),IF(AND(D50="ж",F50=16),LOOKUP(O50,Девушки!$AQ$5:$AQ$75,Девушки!$W$5:$W$75),IF(AND(D50="ж",F50&gt;=17),LOOKUP(O50,Девушки!$AR$5:$AR$75,Девушки!$W$5:$W$75),IF(AND(D50="м",F50&lt;=10),LOOKUP(O50,Юноши!$AK$5:$AK$75,Юноши!$W$5:$W$75),IF(AND(D50="м",F50=11),LOOKUP(O50,Юноши!$AL$5:$AL$75,Юноши!$W$5:$W$75),IF(AND(D50="м",F50=12),LOOKUP(O50,Юноши!$AM$5:$AM$75,Юноши!$W$5:$W$75),IF(AND(D50="м",F50=13),LOOKUP(O50,Юноши!$AN$5:$AN$75,Юноши!$W$5:$W$75),IF(AND(D50="м",F50=14),LOOKUP(O50,Юноши!$AO$5:$AO$75,Юноши!$W$5:$W$75),IF(AND(D50="м",F50=15),LOOKUP(O50,Юноши!$AP$5:$AP$75,Юноши!$W$5:$W$75),IF(AND(D50="м",F50=16),LOOKUP(O50,Юноши!$AQ$5:$AQ$75,Юноши!$W$5:$W$75),IF(AND(D50="м",F50&gt;=17),LOOKUP(O50,Юноши!$AR$5:$AR$75,Юноши!$W$5:$W$75)))))))))))))))))))</f>
        <v>0</v>
      </c>
      <c r="Q50" s="303"/>
      <c r="R50" s="450">
        <f>IF(E50="",0,IF(Q50&lt;=0,0,IF(AND(D50="ж",F50&lt;=10),LOOKUP(Q50,Девушки!$AV$5:$AV$75,Девушки!$W$5:$W$75),IF(AND(D50="ж",F50=11),LOOKUP(Q50,Девушки!$AW$5:$AW$75,Девушки!$W$5:$W$75),IF(AND(D50="ж",F50=12),LOOKUP(Q50,Девушки!$AX$5:$AX$75,Девушки!$W$5:$W$75),IF(AND(D50="ж",F50=13),LOOKUP(Q50,Девушки!$AY$5:$AY$75,Девушки!$W$5:$W$75),IF(AND(D50="ж",F50=14),LOOKUP(Q50,Девушки!$AZ$5:$AZ$75,Девушки!$W$5:$W$75),IF(AND(D50="ж",F50=15),LOOKUP(Q50,Девушки!$BA$5:$BA$75,Девушки!$W$5:$W$75),IF(AND(D50="ж",F50=16),LOOKUP(Q50,Девушки!$BB$5:$BB$75,Девушки!$W$5:$W$75),IF(AND(D50="ж",F50&gt;=17),LOOKUP(Q50,Девушки!$BC$5:$BC$75,Девушки!$W$5:$W$75),IF(AND(D50="м",F50&lt;=10),LOOKUP(Q50,Юноши!$AV$5:$AV$75,Юноши!$W$5:$W$75),IF(AND(D50="м",F50=11),LOOKUP(Q50,Юноши!$AW$5:$AW$75,Юноши!$W$5:$W$75),IF(AND(D50="м",F50=12),LOOKUP(Q50,Юноши!$AX$5:$AX$75,Юноши!$W$5:$W$75),IF(AND(D50="м",F50=13),LOOKUP(Q50,Юноши!$AY$5:$AY$75,Юноши!$W$5:$W$75),IF(AND(D50="м",F50=14),LOOKUP(Q50,Юноши!$AZ$5:$AZ$75,Юноши!$W$5:$W$75),IF(AND(D50="м",F50=15),LOOKUP(Q50,Юноши!$BA$5:$BA$75,Юноши!$W$5:$W$75),IF(AND(D50="м",F50=16),LOOKUP(Q50,Юноши!$BB$5:$BB$75,Юноши!$W$5:$W$75),IF(AND(D50="м",F50&gt;=17),LOOKUP(Q50,Юноши!$BC$5:$BC$75,Юноши!$W$5:$W$75)))))))))))))))))))</f>
        <v>0</v>
      </c>
      <c r="S50" s="338"/>
      <c r="T50" s="305">
        <f>IF(E50="",0,IF(S50="",0,IF(S50&lt;-4,0,IF(AND(D50="ж",F50&lt;=10),LOOKUP(S50,Девушки!$BG$5:$BG$75,Девушки!$W$5:$W$75),IF(AND(D50="ж",F50=11),LOOKUP(S50,Девушки!$BH$5:$BH$75,Девушки!$W$5:$W$75),IF(AND(D50="ж",F50=12),LOOKUP(S50,Девушки!$BI$5:$BI$75,Девушки!$W$5:$W$75),IF(AND(D50="ж",F50=13),LOOKUP(S50,Девушки!$BJ$5:$BJ$75,Девушки!$W$5:$W$75),IF(AND(D50="ж",F50=14),LOOKUP(S50,Девушки!$BK$5:$BK$75,Девушки!$W$5:$W$75),IF(AND(D50="ж",F50=15),LOOKUP(S50,Девушки!$BL$5:$BL$75,Девушки!$W$5:$W$75),IF(AND(D50="ж",F50=16),LOOKUP(S50,Девушки!$BM$5:$BM$75,Девушки!$W$5:$W$75),IF(AND(D50="ж",F50&gt;=17),LOOKUP(S50,Девушки!$BN$5:$BN$75,Девушки!$W$5:$W$75),IF(AND(D50="м",F50&lt;=10),LOOKUP(S50,Юноши!$BG$5:$BG$75,Юноши!$W$5:$W$75),IF(AND(D50="м",F50=11),LOOKUP(S50,Юноши!$BH$5:$BH$75,Юноши!$W$5:$W$75),IF(AND(D50="м",F50=12),LOOKUP(S50,Юноши!$BI$5:$BI$75,Юноши!$W$5:$W$75),IF(AND(D50="м",F50=13),LOOKUP(S50,Юноши!$BJ$5:$BJ$75,Юноши!$W$5:$W$75),IF(AND(D50="м",F50=14),LOOKUP(S50,Юноши!$BK$5:$BK$75,Юноши!$W$5:$W$75),IF(AND(D50="м",F50=15),LOOKUP(S50,Юноши!$BL$5:$BL$75,Юноши!$W$5:$W$75),IF(AND(D50="м",F50=16),LOOKUP(S50,Юноши!$BM$5:$BM$75,Юноши!$W$5:$W$75),IF(AND(D50="м",F50&gt;=17),LOOKUP(S50,Юноши!$BN$5:$BN$75,Юноши!$W$5:$W$75))))))))))))))))))))</f>
        <v>0</v>
      </c>
      <c r="U50" s="341"/>
      <c r="V50" s="450">
        <f>IF(E50="",0,IF(U50&lt;=0,0,IF(AND(D50="ж",F50&lt;=10),LOOKUP(U50,Девушки!$BT$5:$BT$76,Девушки!$BO$5:$BO$76),IF(AND(D50="ж",F50=11),LOOKUP(U50,Девушки!$BT$5:$BT$76,Девушки!$BO$5:$BO$76),IF(AND(D50="ж",F50=12),LOOKUP(U50,Девушки!$BT$5:$BT$76,Девушки!$BO$5:$BO$76),IF(AND(D50="ж",F50=13),LOOKUP(U50,Девушки!$BT$5:$BT$76,Девушки!$BO$5:$BO$76),IF(AND(D50="ж",F50=14),LOOKUP(U50,Девушки!$BT$5:$BT$76,Девушки!$BO$5:$BO$76),IF(AND(D50="ж",F50=15),LOOKUP(U50,Девушки!$BT$5:$BT$76,Девушки!$BO$5:$BO$76),IF(AND(D50="ж",F50=16),LOOKUP(U50,Девушки!$BT$5:$BT$76,Девушки!$BO$5:$BO$76),IF(AND(D50="ж",F50&gt;=17),LOOKUP(U50,Девушки!$BT$5:$BT$76,Девушки!$BO$5:$BO$76),IF(AND(D50="м",F50&lt;=10),LOOKUP(U50,Юноши!$BT$5:$BT$76,Юноши!$BO$5:$BO$76),IF(AND(D50="м",F50=11),LOOKUP(U50,Юноши!$BT$5:$BT$76,Юноши!$BO$5:$BO$76),IF(AND(D50="м",F50=12),LOOKUP(U50,Юноши!$BT$5:$BT$76,Юноши!$BO$5:$BO$76),IF(AND(D50="м",F50=13),LOOKUP(U50,Юноши!$BT$5:$BT$76,Юноши!$BO$5:$BO$76),IF(AND(D50="м",F50=14),LOOKUP(U50,Юноши!$BT$5:$BT$76,Юноши!$BO$5:$BO$76),IF(AND(D50="м",F50=15),LOOKUP(U50,Юноши!$BT$5:$BT$76,Юноши!$BO$5:$BO$76),IF(AND(D50="м",F50=16),LOOKUP(U50,Юноши!$BT$5:$BT$76,Юноши!$BO$5:$BO$76),IF(AND(D50="м",F50&gt;=17),LOOKUP(U50,Юноши!$BT$5:$BT$76,Юноши!$BO$5:$BO$76)))))))))))))))))))</f>
        <v>0</v>
      </c>
      <c r="W50" s="346"/>
      <c r="X50" s="307">
        <f>IF(E50="",0,IF(W50="",0,IF(AND(D50="ж",F50&lt;=10),LOOKUP(W50,Девушки!$D$5:$D$76,Девушки!$A$5:$A$76),IF(AND(D50="ж",F50=11),LOOKUP(W50,Девушки!$E$5:$E$76,Девушки!$A$5:$A$76),IF(AND(D50="ж",F50=12),LOOKUP(W50,Девушки!$F$5:$F$76,Девушки!$A$5:$A$76),IF(AND(D50="ж",F50=13),LOOKUP(W50,Девушки!$G$5:$G$76,Девушки!$A$5:$A$76),IF(AND(D50="ж",F50=14),LOOKUP(W50,Девушки!$H$5:$H$76,Девушки!$A$5:$A$76),IF(AND(D50="ж",F50=15),LOOKUP(W50,Девушки!$I$5:$I$76,Девушки!$A$5:$A$76),IF(AND(D50="ж",F50=16),LOOKUP(W50,Девушки!$J$5:$J$76,Девушки!$A$5:$A$76),IF(AND(D50="ж",F50&gt;=17),LOOKUP(W50,Девушки!$K$5:$K$76,Девушки!$A$5:$A$76),IF(AND(D50="м",F50&lt;=10),LOOKUP(W50,Юноши!$D$5:$D$76,Юноши!$A$5:$A$76),IF(AND(D50="м",F50=11),LOOKUP(W50,Юноши!$E$5:$E$76,Юноши!$A$5:$A$76),IF(AND(D50="м",F50=12),LOOKUP(W50,Юноши!$F$5:$F$76,Юноши!$A$5:$A$76),IF(AND(D50="м",F50=13),LOOKUP(W50,Юноши!$G$5:$G$76,Юноши!$A$5:$A$76),IF(AND(D50="м",F50=14),LOOKUP(W50,Юноши!$H$5:$H$76,Юноши!$A$5:$A$76),IF(AND(D50="м",F50=15),LOOKUP(W50,Юноши!$I$5:$I$76,Юноши!$A$5:$A$76),IF(AND(D50="м",F50=16),LOOKUP(W50,Юноши!$J$5:$J$76,Юноши!$A$5:$A$76),IF(AND(D50="м",F50&gt;=17),LOOKUP(W50,Юноши!$K$5:$K$76,Юноши!$A$5:$A$76)))))))))))))))))))</f>
        <v>0</v>
      </c>
      <c r="Y50" s="451">
        <f t="shared" si="1"/>
        <v>0</v>
      </c>
    </row>
    <row r="51" spans="1:25" ht="24.95" customHeight="1">
      <c r="A51" s="456"/>
      <c r="B51" s="462"/>
      <c r="C51" s="459"/>
      <c r="D51" s="458"/>
      <c r="E51" s="463"/>
      <c r="F51" s="309" t="str">
        <f t="shared" si="0"/>
        <v>/</v>
      </c>
      <c r="G51" s="422"/>
      <c r="H51" s="420">
        <f>IF(E51="",0,IF(G51&lt;=0,0,IF(AND(D51="ж",F51&lt;=10),LOOKUP(G51,Девушки!$CH$5:$CH$76,Девушки!$L$5:$L$76),IF(AND(D51="ж",F51=11),LOOKUP(G51,Девушки!$CI$5:$CI$76,Девушки!$L$5:$L$76),IF(AND(D51="ж",F51=12),LOOKUP(G51,Девушки!$CJ$5:$CJ$76,Девушки!$L$5:$L$76),IF(AND(D51="ж",F51=13),LOOKUP(G51,Девушки!$CK$5:$CK$76,Девушки!$L$5:$L$76),IF(AND(D51="ж",F51=14),LOOKUP(G51,Девушки!$CL$5:$CL$76,Девушки!$L$5:$L$76),IF(AND(D51="ж",F51=15),LOOKUP(G51,Девушки!$CM$5:$CM$76,Девушки!$L$5:$L$76),IF(AND(D51="ж",F51=16),LOOKUP(G51,Девушки!$CN$5:$CN$76,Девушки!$L$5:$L$76),IF(AND(D51="ж",F51&gt;=17),LOOKUP(G51,Девушки!$CO$5:$CO$76,Девушки!$L$5:$L$76),IF(AND(D51="м",F51&lt;=10),LOOKUP(G51,Юноши!$CH$5:$CH$76,Юноши!$L$5:$L$76),IF(AND(D51="м",F51=11),LOOKUP(G51,Юноши!$CI$5:$CI$76,Юноши!$L$5:$L$76),IF(AND(D51="м",F51=12),LOOKUP(G51,Юноши!$CJ$5:$CJ$76,Юноши!$L$5:$L$76),IF(AND(D51="м",F51=13),LOOKUP(G51,Юноши!$CK$5:$CK$76,Юноши!$L$5:$L$76),IF(AND(D51="м",F51=14),LOOKUP(G51,Юноши!$CL$5:$CL$76,Юноши!$L$5:$L$76),IF(AND(D51="м",F51=15),LOOKUP(G51,Юноши!$CM$5:$CM$76,Юноши!$L$5:$L$76),IF(AND(D51="м",F51=16),LOOKUP(G51,Юноши!$CN$5:$CN$76,Юноши!$L$5:$L$76),IF(AND(D51="м",F51&gt;=17),LOOKUP(G51,Юноши!$CO$5:$CO$76,Юноши!$L$5:$L$76)))))))))))))))))))</f>
        <v>0</v>
      </c>
      <c r="I51" s="418"/>
      <c r="J51" s="383">
        <f>IF(E51="",0,IF(I51&lt;=0,0,IF(AND(D51="ж",F51&lt;=10),LOOKUP(I51,Девушки!$O$5:$O$76,Девушки!$L$5:$L$76),IF(AND(D51="ж",F51=11),LOOKUP(I51,Девушки!$P$5:$P$76,Девушки!$L$5:$L$76),IF(AND(D51="ж",F51=12),LOOKUP(I51,Девушки!$Q$5:$Q$76,Девушки!$L$5:$L$76),IF(AND(D51="ж",F51=13),LOOKUP(I51,Девушки!$R$5:$R$76,Девушки!$L$5:$L$76),IF(AND(D51="ж",F51=14),LOOKUP(I51,Девушки!$S$5:$S$76,Девушки!$L$5:$L$76),IF(AND(D51="ж",F51=15),LOOKUP(I51,Девушки!$T$5:$T$76,Девушки!$L$5:$L$76),IF(AND(D51="ж",F51=16),LOOKUP(I51,Девушки!$U$5:$U$76,Девушки!$L$5:$L$76),IF(AND(D51="ж",F51&gt;=17),LOOKUP(I51,Девушки!$V$5:$V$76,Девушки!$L$5:$L$76),IF(AND(D51="м",F51&lt;=10),LOOKUP(I51,Юноши!$O$5:$O$76,Юноши!$L$5:$L$76),IF(AND(D51="м",F51=11),LOOKUP(I51,Юноши!$P$5:$P$76,Юноши!$L$5:$L$76),IF(AND(D51="м",F51=12),LOOKUP(I51,Юноши!$Q$5:$Q$76,Юноши!$L$5:$L$76),IF(AND(D51="м",F51=13),LOOKUP(I51,Юноши!$R$5:$R$76,Юноши!$L$5:$L$76),IF(AND(D51="м",F51=14),LOOKUP(I51,Юноши!$S$5:$S$76,Юноши!$L$5:$L$76),IF(AND(D51="м",F51=15),LOOKUP(I51,Юноши!$T$5:$T$76,Юноши!$L$5:$L$76),IF(AND(D51="м",F51=16),LOOKUP(I51,Юноши!$U$5:$U$76,Юноши!$L$5:$L$76),IF(AND(D51="м",F51&gt;=17),LOOKUP(I51,Юноши!$V$5:$V$76,Юноши!$L$5:$L$76)))))))))))))))))))</f>
        <v>0</v>
      </c>
      <c r="K51" s="424"/>
      <c r="L51" s="391">
        <f>IF(E51="",0,IF(K51&lt;=0,0,IF(AND(D51="ж",F51&lt;=16),LOOKUP(K51,Девушки!$CC$5:$CC$76,Девушки!$L$5:$L$76),IF(AND(D51="ж",F51=17),LOOKUP(K51,Девушки!$CD$5:$CD$76,Девушки!$L$5:$L$76),IF(AND(D51="м",F51&lt;=16),LOOKUP(K51,Юноши!$CC$5:$CC$76,Юноши!$L$5:$L$76),IF(AND(D51="м",F51=17),LOOKUP(K51,Юноши!$CD$5:$CD$76,Юноши!$L$5:$L$76)))))))</f>
        <v>0</v>
      </c>
      <c r="M51" s="387"/>
      <c r="N51" s="302">
        <f>IF(E51="",0,IF(M51&lt;=0,0,IF(AND(D51="ж",F51&lt;=10),LOOKUP(M51,Девушки!$Z$5:$Z$75,Девушки!$W$5:$W$75),IF(AND(D51="ж",F51=11),LOOKUP(M51,Девушки!$AA$5:$AA$75,Девушки!$W$5:$W$75),IF(AND(D51="ж",F51=12),LOOKUP(M51,Девушки!$AB$5:$AB$75,Девушки!$W$5:$W$75),IF(AND(D51="ж",F51=13),LOOKUP(M51,Девушки!$AC$5:$AC$75,Девушки!$W$5:$W$75),IF(AND(D51="ж",F51=14),LOOKUP(M51,Девушки!$AD$5:$AD$75,Девушки!$W$5:$W$75),IF(AND(D51="ж",F51=15),LOOKUP(M51,Девушки!$AE$5:$AE$75,Девушки!$W$5:$W$75),IF(AND(D51="ж",F51=16),LOOKUP(M51,Девушки!$AF$5:$AF$75,Девушки!$W$5:$W$75),IF(AND(D51="ж",F51&gt;=17),LOOKUP(M51,Девушки!$AG$5:$AG$75,Девушки!$W$5:$W$75),IF(AND(D51="м",F51&lt;=10),LOOKUP(M51,Юноши!$Z$5:$Z$75,Юноши!$W$5:$W$75),IF(AND(D51="м",F51=11),LOOKUP(M51,Юноши!$AA$5:$AA$75,Юноши!$W$5:$W$75),IF(AND(D51="м",F51=12),LOOKUP(M51,Юноши!$AB$5:$AB$75,Юноши!$W$5:$W$75),IF(AND(D51="м",F51=13),LOOKUP(M51,Юноши!$AC$5:$AC$75,Юноши!$W$5:$W$75),IF(AND(D51="м",F51=14),LOOKUP(M51,Юноши!$AD$5:$AD$75,Юноши!$W$5:$W$75),IF(AND(D51="м",F51=15),LOOKUP(M51,Юноши!$AE$5:$AE$75,Юноши!$W$5:$W$75),IF(AND(D51="м",F51=16),LOOKUP(M51,Юноши!$AF$5:$AF$75,Юноши!$W$5:$W$75),IF(AND(D51="м",F51&gt;=17),LOOKUP(M51,Юноши!$AG$5:$AG$75,Юноши!$W$5:$W$75)))))))))))))))))))</f>
        <v>0</v>
      </c>
      <c r="O51" s="389"/>
      <c r="P51" s="304">
        <f>IF(E51="",0,IF(O51&lt;=0,0,IF(AND(D51="ж",F51&lt;=10),LOOKUP(O51,Девушки!$AK$5:$AK$75,Девушки!$W$5:$W$75),IF(AND(D51="ж",F51=11),LOOKUP(O51,Девушки!$AL$5:$AL$75,Девушки!$W$5:$W$75),IF(AND(D51="ж",F51=12),LOOKUP(O51,Девушки!$AM$5:$AM$75,Девушки!$W$5:$W$75),IF(AND(D51="ж",F51=13),LOOKUP(O51,Девушки!$AN$5:$AN$75,Девушки!$W$5:$W$75),IF(AND(D51="ж",F51=14),LOOKUP(O51,Девушки!$AO$5:$AO$75,Девушки!$W$5:$W$75),IF(AND(D51="ж",F51=15),LOOKUP(O51,Девушки!$AP$5:$AP$75,Девушки!$W$5:$W$75),IF(AND(D51="ж",F51=16),LOOKUP(O51,Девушки!$AQ$5:$AQ$75,Девушки!$W$5:$W$75),IF(AND(D51="ж",F51&gt;=17),LOOKUP(O51,Девушки!$AR$5:$AR$75,Девушки!$W$5:$W$75),IF(AND(D51="м",F51&lt;=10),LOOKUP(O51,Юноши!$AK$5:$AK$75,Юноши!$W$5:$W$75),IF(AND(D51="м",F51=11),LOOKUP(O51,Юноши!$AL$5:$AL$75,Юноши!$W$5:$W$75),IF(AND(D51="м",F51=12),LOOKUP(O51,Юноши!$AM$5:$AM$75,Юноши!$W$5:$W$75),IF(AND(D51="м",F51=13),LOOKUP(O51,Юноши!$AN$5:$AN$75,Юноши!$W$5:$W$75),IF(AND(D51="м",F51=14),LOOKUP(O51,Юноши!$AO$5:$AO$75,Юноши!$W$5:$W$75),IF(AND(D51="м",F51=15),LOOKUP(O51,Юноши!$AP$5:$AP$75,Юноши!$W$5:$W$75),IF(AND(D51="м",F51=16),LOOKUP(O51,Юноши!$AQ$5:$AQ$75,Юноши!$W$5:$W$75),IF(AND(D51="м",F51&gt;=17),LOOKUP(O51,Юноши!$AR$5:$AR$75,Юноши!$W$5:$W$75)))))))))))))))))))</f>
        <v>0</v>
      </c>
      <c r="Q51" s="303"/>
      <c r="R51" s="450">
        <f>IF(E51="",0,IF(Q51&lt;=0,0,IF(AND(D51="ж",F51&lt;=10),LOOKUP(Q51,Девушки!$AV$5:$AV$75,Девушки!$W$5:$W$75),IF(AND(D51="ж",F51=11),LOOKUP(Q51,Девушки!$AW$5:$AW$75,Девушки!$W$5:$W$75),IF(AND(D51="ж",F51=12),LOOKUP(Q51,Девушки!$AX$5:$AX$75,Девушки!$W$5:$W$75),IF(AND(D51="ж",F51=13),LOOKUP(Q51,Девушки!$AY$5:$AY$75,Девушки!$W$5:$W$75),IF(AND(D51="ж",F51=14),LOOKUP(Q51,Девушки!$AZ$5:$AZ$75,Девушки!$W$5:$W$75),IF(AND(D51="ж",F51=15),LOOKUP(Q51,Девушки!$BA$5:$BA$75,Девушки!$W$5:$W$75),IF(AND(D51="ж",F51=16),LOOKUP(Q51,Девушки!$BB$5:$BB$75,Девушки!$W$5:$W$75),IF(AND(D51="ж",F51&gt;=17),LOOKUP(Q51,Девушки!$BC$5:$BC$75,Девушки!$W$5:$W$75),IF(AND(D51="м",F51&lt;=10),LOOKUP(Q51,Юноши!$AV$5:$AV$75,Юноши!$W$5:$W$75),IF(AND(D51="м",F51=11),LOOKUP(Q51,Юноши!$AW$5:$AW$75,Юноши!$W$5:$W$75),IF(AND(D51="м",F51=12),LOOKUP(Q51,Юноши!$AX$5:$AX$75,Юноши!$W$5:$W$75),IF(AND(D51="м",F51=13),LOOKUP(Q51,Юноши!$AY$5:$AY$75,Юноши!$W$5:$W$75),IF(AND(D51="м",F51=14),LOOKUP(Q51,Юноши!$AZ$5:$AZ$75,Юноши!$W$5:$W$75),IF(AND(D51="м",F51=15),LOOKUP(Q51,Юноши!$BA$5:$BA$75,Юноши!$W$5:$W$75),IF(AND(D51="м",F51=16),LOOKUP(Q51,Юноши!$BB$5:$BB$75,Юноши!$W$5:$W$75),IF(AND(D51="м",F51&gt;=17),LOOKUP(Q51,Юноши!$BC$5:$BC$75,Юноши!$W$5:$W$75)))))))))))))))))))</f>
        <v>0</v>
      </c>
      <c r="S51" s="338"/>
      <c r="T51" s="305">
        <f>IF(E51="",0,IF(S51="",0,IF(S51&lt;-4,0,IF(AND(D51="ж",F51&lt;=10),LOOKUP(S51,Девушки!$BG$5:$BG$75,Девушки!$W$5:$W$75),IF(AND(D51="ж",F51=11),LOOKUP(S51,Девушки!$BH$5:$BH$75,Девушки!$W$5:$W$75),IF(AND(D51="ж",F51=12),LOOKUP(S51,Девушки!$BI$5:$BI$75,Девушки!$W$5:$W$75),IF(AND(D51="ж",F51=13),LOOKUP(S51,Девушки!$BJ$5:$BJ$75,Девушки!$W$5:$W$75),IF(AND(D51="ж",F51=14),LOOKUP(S51,Девушки!$BK$5:$BK$75,Девушки!$W$5:$W$75),IF(AND(D51="ж",F51=15),LOOKUP(S51,Девушки!$BL$5:$BL$75,Девушки!$W$5:$W$75),IF(AND(D51="ж",F51=16),LOOKUP(S51,Девушки!$BM$5:$BM$75,Девушки!$W$5:$W$75),IF(AND(D51="ж",F51&gt;=17),LOOKUP(S51,Девушки!$BN$5:$BN$75,Девушки!$W$5:$W$75),IF(AND(D51="м",F51&lt;=10),LOOKUP(S51,Юноши!$BG$5:$BG$75,Юноши!$W$5:$W$75),IF(AND(D51="м",F51=11),LOOKUP(S51,Юноши!$BH$5:$BH$75,Юноши!$W$5:$W$75),IF(AND(D51="м",F51=12),LOOKUP(S51,Юноши!$BI$5:$BI$75,Юноши!$W$5:$W$75),IF(AND(D51="м",F51=13),LOOKUP(S51,Юноши!$BJ$5:$BJ$75,Юноши!$W$5:$W$75),IF(AND(D51="м",F51=14),LOOKUP(S51,Юноши!$BK$5:$BK$75,Юноши!$W$5:$W$75),IF(AND(D51="м",F51=15),LOOKUP(S51,Юноши!$BL$5:$BL$75,Юноши!$W$5:$W$75),IF(AND(D51="м",F51=16),LOOKUP(S51,Юноши!$BM$5:$BM$75,Юноши!$W$5:$W$75),IF(AND(D51="м",F51&gt;=17),LOOKUP(S51,Юноши!$BN$5:$BN$75,Юноши!$W$5:$W$75))))))))))))))))))))</f>
        <v>0</v>
      </c>
      <c r="U51" s="341"/>
      <c r="V51" s="450">
        <f>IF(E51="",0,IF(U51&lt;=0,0,IF(AND(D51="ж",F51&lt;=10),LOOKUP(U51,Девушки!$BT$5:$BT$76,Девушки!$BO$5:$BO$76),IF(AND(D51="ж",F51=11),LOOKUP(U51,Девушки!$BT$5:$BT$76,Девушки!$BO$5:$BO$76),IF(AND(D51="ж",F51=12),LOOKUP(U51,Девушки!$BT$5:$BT$76,Девушки!$BO$5:$BO$76),IF(AND(D51="ж",F51=13),LOOKUP(U51,Девушки!$BT$5:$BT$76,Девушки!$BO$5:$BO$76),IF(AND(D51="ж",F51=14),LOOKUP(U51,Девушки!$BT$5:$BT$76,Девушки!$BO$5:$BO$76),IF(AND(D51="ж",F51=15),LOOKUP(U51,Девушки!$BT$5:$BT$76,Девушки!$BO$5:$BO$76),IF(AND(D51="ж",F51=16),LOOKUP(U51,Девушки!$BT$5:$BT$76,Девушки!$BO$5:$BO$76),IF(AND(D51="ж",F51&gt;=17),LOOKUP(U51,Девушки!$BT$5:$BT$76,Девушки!$BO$5:$BO$76),IF(AND(D51="м",F51&lt;=10),LOOKUP(U51,Юноши!$BT$5:$BT$76,Юноши!$BO$5:$BO$76),IF(AND(D51="м",F51=11),LOOKUP(U51,Юноши!$BT$5:$BT$76,Юноши!$BO$5:$BO$76),IF(AND(D51="м",F51=12),LOOKUP(U51,Юноши!$BT$5:$BT$76,Юноши!$BO$5:$BO$76),IF(AND(D51="м",F51=13),LOOKUP(U51,Юноши!$BT$5:$BT$76,Юноши!$BO$5:$BO$76),IF(AND(D51="м",F51=14),LOOKUP(U51,Юноши!$BT$5:$BT$76,Юноши!$BO$5:$BO$76),IF(AND(D51="м",F51=15),LOOKUP(U51,Юноши!$BT$5:$BT$76,Юноши!$BO$5:$BO$76),IF(AND(D51="м",F51=16),LOOKUP(U51,Юноши!$BT$5:$BT$76,Юноши!$BO$5:$BO$76),IF(AND(D51="м",F51&gt;=17),LOOKUP(U51,Юноши!$BT$5:$BT$76,Юноши!$BO$5:$BO$76)))))))))))))))))))</f>
        <v>0</v>
      </c>
      <c r="W51" s="346"/>
      <c r="X51" s="307">
        <f>IF(E51="",0,IF(W51="",0,IF(AND(D51="ж",F51&lt;=10),LOOKUP(W51,Девушки!$D$5:$D$76,Девушки!$A$5:$A$76),IF(AND(D51="ж",F51=11),LOOKUP(W51,Девушки!$E$5:$E$76,Девушки!$A$5:$A$76),IF(AND(D51="ж",F51=12),LOOKUP(W51,Девушки!$F$5:$F$76,Девушки!$A$5:$A$76),IF(AND(D51="ж",F51=13),LOOKUP(W51,Девушки!$G$5:$G$76,Девушки!$A$5:$A$76),IF(AND(D51="ж",F51=14),LOOKUP(W51,Девушки!$H$5:$H$76,Девушки!$A$5:$A$76),IF(AND(D51="ж",F51=15),LOOKUP(W51,Девушки!$I$5:$I$76,Девушки!$A$5:$A$76),IF(AND(D51="ж",F51=16),LOOKUP(W51,Девушки!$J$5:$J$76,Девушки!$A$5:$A$76),IF(AND(D51="ж",F51&gt;=17),LOOKUP(W51,Девушки!$K$5:$K$76,Девушки!$A$5:$A$76),IF(AND(D51="м",F51&lt;=10),LOOKUP(W51,Юноши!$D$5:$D$76,Юноши!$A$5:$A$76),IF(AND(D51="м",F51=11),LOOKUP(W51,Юноши!$E$5:$E$76,Юноши!$A$5:$A$76),IF(AND(D51="м",F51=12),LOOKUP(W51,Юноши!$F$5:$F$76,Юноши!$A$5:$A$76),IF(AND(D51="м",F51=13),LOOKUP(W51,Юноши!$G$5:$G$76,Юноши!$A$5:$A$76),IF(AND(D51="м",F51=14),LOOKUP(W51,Юноши!$H$5:$H$76,Юноши!$A$5:$A$76),IF(AND(D51="м",F51=15),LOOKUP(W51,Юноши!$I$5:$I$76,Юноши!$A$5:$A$76),IF(AND(D51="м",F51=16),LOOKUP(W51,Юноши!$J$5:$J$76,Юноши!$A$5:$A$76),IF(AND(D51="м",F51&gt;=17),LOOKUP(W51,Юноши!$K$5:$K$76,Юноши!$A$5:$A$76)))))))))))))))))))</f>
        <v>0</v>
      </c>
      <c r="Y51" s="451">
        <f t="shared" si="1"/>
        <v>0</v>
      </c>
    </row>
    <row r="52" spans="1:25" ht="24.95" customHeight="1">
      <c r="A52" s="456"/>
      <c r="B52" s="462"/>
      <c r="C52" s="459"/>
      <c r="D52" s="458"/>
      <c r="E52" s="463"/>
      <c r="F52" s="309" t="str">
        <f t="shared" si="0"/>
        <v>/</v>
      </c>
      <c r="G52" s="422"/>
      <c r="H52" s="420">
        <f>IF(E52="",0,IF(G52&lt;=0,0,IF(AND(D52="ж",F52&lt;=10),LOOKUP(G52,Девушки!$CH$5:$CH$76,Девушки!$L$5:$L$76),IF(AND(D52="ж",F52=11),LOOKUP(G52,Девушки!$CI$5:$CI$76,Девушки!$L$5:$L$76),IF(AND(D52="ж",F52=12),LOOKUP(G52,Девушки!$CJ$5:$CJ$76,Девушки!$L$5:$L$76),IF(AND(D52="ж",F52=13),LOOKUP(G52,Девушки!$CK$5:$CK$76,Девушки!$L$5:$L$76),IF(AND(D52="ж",F52=14),LOOKUP(G52,Девушки!$CL$5:$CL$76,Девушки!$L$5:$L$76),IF(AND(D52="ж",F52=15),LOOKUP(G52,Девушки!$CM$5:$CM$76,Девушки!$L$5:$L$76),IF(AND(D52="ж",F52=16),LOOKUP(G52,Девушки!$CN$5:$CN$76,Девушки!$L$5:$L$76),IF(AND(D52="ж",F52&gt;=17),LOOKUP(G52,Девушки!$CO$5:$CO$76,Девушки!$L$5:$L$76),IF(AND(D52="м",F52&lt;=10),LOOKUP(G52,Юноши!$CH$5:$CH$76,Юноши!$L$5:$L$76),IF(AND(D52="м",F52=11),LOOKUP(G52,Юноши!$CI$5:$CI$76,Юноши!$L$5:$L$76),IF(AND(D52="м",F52=12),LOOKUP(G52,Юноши!$CJ$5:$CJ$76,Юноши!$L$5:$L$76),IF(AND(D52="м",F52=13),LOOKUP(G52,Юноши!$CK$5:$CK$76,Юноши!$L$5:$L$76),IF(AND(D52="м",F52=14),LOOKUP(G52,Юноши!$CL$5:$CL$76,Юноши!$L$5:$L$76),IF(AND(D52="м",F52=15),LOOKUP(G52,Юноши!$CM$5:$CM$76,Юноши!$L$5:$L$76),IF(AND(D52="м",F52=16),LOOKUP(G52,Юноши!$CN$5:$CN$76,Юноши!$L$5:$L$76),IF(AND(D52="м",F52&gt;=17),LOOKUP(G52,Юноши!$CO$5:$CO$76,Юноши!$L$5:$L$76)))))))))))))))))))</f>
        <v>0</v>
      </c>
      <c r="I52" s="418"/>
      <c r="J52" s="383">
        <f>IF(E52="",0,IF(I52&lt;=0,0,IF(AND(D52="ж",F52&lt;=10),LOOKUP(I52,Девушки!$O$5:$O$76,Девушки!$L$5:$L$76),IF(AND(D52="ж",F52=11),LOOKUP(I52,Девушки!$P$5:$P$76,Девушки!$L$5:$L$76),IF(AND(D52="ж",F52=12),LOOKUP(I52,Девушки!$Q$5:$Q$76,Девушки!$L$5:$L$76),IF(AND(D52="ж",F52=13),LOOKUP(I52,Девушки!$R$5:$R$76,Девушки!$L$5:$L$76),IF(AND(D52="ж",F52=14),LOOKUP(I52,Девушки!$S$5:$S$76,Девушки!$L$5:$L$76),IF(AND(D52="ж",F52=15),LOOKUP(I52,Девушки!$T$5:$T$76,Девушки!$L$5:$L$76),IF(AND(D52="ж",F52=16),LOOKUP(I52,Девушки!$U$5:$U$76,Девушки!$L$5:$L$76),IF(AND(D52="ж",F52&gt;=17),LOOKUP(I52,Девушки!$V$5:$V$76,Девушки!$L$5:$L$76),IF(AND(D52="м",F52&lt;=10),LOOKUP(I52,Юноши!$O$5:$O$76,Юноши!$L$5:$L$76),IF(AND(D52="м",F52=11),LOOKUP(I52,Юноши!$P$5:$P$76,Юноши!$L$5:$L$76),IF(AND(D52="м",F52=12),LOOKUP(I52,Юноши!$Q$5:$Q$76,Юноши!$L$5:$L$76),IF(AND(D52="м",F52=13),LOOKUP(I52,Юноши!$R$5:$R$76,Юноши!$L$5:$L$76),IF(AND(D52="м",F52=14),LOOKUP(I52,Юноши!$S$5:$S$76,Юноши!$L$5:$L$76),IF(AND(D52="м",F52=15),LOOKUP(I52,Юноши!$T$5:$T$76,Юноши!$L$5:$L$76),IF(AND(D52="м",F52=16),LOOKUP(I52,Юноши!$U$5:$U$76,Юноши!$L$5:$L$76),IF(AND(D52="м",F52&gt;=17),LOOKUP(I52,Юноши!$V$5:$V$76,Юноши!$L$5:$L$76)))))))))))))))))))</f>
        <v>0</v>
      </c>
      <c r="K52" s="424"/>
      <c r="L52" s="391">
        <f>IF(E52="",0,IF(K52&lt;=0,0,IF(AND(D52="ж",F52&lt;=16),LOOKUP(K52,Девушки!$CC$5:$CC$76,Девушки!$L$5:$L$76),IF(AND(D52="ж",F52=17),LOOKUP(K52,Девушки!$CD$5:$CD$76,Девушки!$L$5:$L$76),IF(AND(D52="м",F52&lt;=16),LOOKUP(K52,Юноши!$CC$5:$CC$76,Юноши!$L$5:$L$76),IF(AND(D52="м",F52=17),LOOKUP(K52,Юноши!$CD$5:$CD$76,Юноши!$L$5:$L$76)))))))</f>
        <v>0</v>
      </c>
      <c r="M52" s="387"/>
      <c r="N52" s="302">
        <f>IF(E52="",0,IF(M52&lt;=0,0,IF(AND(D52="ж",F52&lt;=10),LOOKUP(M52,Девушки!$Z$5:$Z$75,Девушки!$W$5:$W$75),IF(AND(D52="ж",F52=11),LOOKUP(M52,Девушки!$AA$5:$AA$75,Девушки!$W$5:$W$75),IF(AND(D52="ж",F52=12),LOOKUP(M52,Девушки!$AB$5:$AB$75,Девушки!$W$5:$W$75),IF(AND(D52="ж",F52=13),LOOKUP(M52,Девушки!$AC$5:$AC$75,Девушки!$W$5:$W$75),IF(AND(D52="ж",F52=14),LOOKUP(M52,Девушки!$AD$5:$AD$75,Девушки!$W$5:$W$75),IF(AND(D52="ж",F52=15),LOOKUP(M52,Девушки!$AE$5:$AE$75,Девушки!$W$5:$W$75),IF(AND(D52="ж",F52=16),LOOKUP(M52,Девушки!$AF$5:$AF$75,Девушки!$W$5:$W$75),IF(AND(D52="ж",F52&gt;=17),LOOKUP(M52,Девушки!$AG$5:$AG$75,Девушки!$W$5:$W$75),IF(AND(D52="м",F52&lt;=10),LOOKUP(M52,Юноши!$Z$5:$Z$75,Юноши!$W$5:$W$75),IF(AND(D52="м",F52=11),LOOKUP(M52,Юноши!$AA$5:$AA$75,Юноши!$W$5:$W$75),IF(AND(D52="м",F52=12),LOOKUP(M52,Юноши!$AB$5:$AB$75,Юноши!$W$5:$W$75),IF(AND(D52="м",F52=13),LOOKUP(M52,Юноши!$AC$5:$AC$75,Юноши!$W$5:$W$75),IF(AND(D52="м",F52=14),LOOKUP(M52,Юноши!$AD$5:$AD$75,Юноши!$W$5:$W$75),IF(AND(D52="м",F52=15),LOOKUP(M52,Юноши!$AE$5:$AE$75,Юноши!$W$5:$W$75),IF(AND(D52="м",F52=16),LOOKUP(M52,Юноши!$AF$5:$AF$75,Юноши!$W$5:$W$75),IF(AND(D52="м",F52&gt;=17),LOOKUP(M52,Юноши!$AG$5:$AG$75,Юноши!$W$5:$W$75)))))))))))))))))))</f>
        <v>0</v>
      </c>
      <c r="O52" s="389"/>
      <c r="P52" s="304">
        <f>IF(E52="",0,IF(O52&lt;=0,0,IF(AND(D52="ж",F52&lt;=10),LOOKUP(O52,Девушки!$AK$5:$AK$75,Девушки!$W$5:$W$75),IF(AND(D52="ж",F52=11),LOOKUP(O52,Девушки!$AL$5:$AL$75,Девушки!$W$5:$W$75),IF(AND(D52="ж",F52=12),LOOKUP(O52,Девушки!$AM$5:$AM$75,Девушки!$W$5:$W$75),IF(AND(D52="ж",F52=13),LOOKUP(O52,Девушки!$AN$5:$AN$75,Девушки!$W$5:$W$75),IF(AND(D52="ж",F52=14),LOOKUP(O52,Девушки!$AO$5:$AO$75,Девушки!$W$5:$W$75),IF(AND(D52="ж",F52=15),LOOKUP(O52,Девушки!$AP$5:$AP$75,Девушки!$W$5:$W$75),IF(AND(D52="ж",F52=16),LOOKUP(O52,Девушки!$AQ$5:$AQ$75,Девушки!$W$5:$W$75),IF(AND(D52="ж",F52&gt;=17),LOOKUP(O52,Девушки!$AR$5:$AR$75,Девушки!$W$5:$W$75),IF(AND(D52="м",F52&lt;=10),LOOKUP(O52,Юноши!$AK$5:$AK$75,Юноши!$W$5:$W$75),IF(AND(D52="м",F52=11),LOOKUP(O52,Юноши!$AL$5:$AL$75,Юноши!$W$5:$W$75),IF(AND(D52="м",F52=12),LOOKUP(O52,Юноши!$AM$5:$AM$75,Юноши!$W$5:$W$75),IF(AND(D52="м",F52=13),LOOKUP(O52,Юноши!$AN$5:$AN$75,Юноши!$W$5:$W$75),IF(AND(D52="м",F52=14),LOOKUP(O52,Юноши!$AO$5:$AO$75,Юноши!$W$5:$W$75),IF(AND(D52="м",F52=15),LOOKUP(O52,Юноши!$AP$5:$AP$75,Юноши!$W$5:$W$75),IF(AND(D52="м",F52=16),LOOKUP(O52,Юноши!$AQ$5:$AQ$75,Юноши!$W$5:$W$75),IF(AND(D52="м",F52&gt;=17),LOOKUP(O52,Юноши!$AR$5:$AR$75,Юноши!$W$5:$W$75)))))))))))))))))))</f>
        <v>0</v>
      </c>
      <c r="Q52" s="303"/>
      <c r="R52" s="450">
        <f>IF(E52="",0,IF(Q52&lt;=0,0,IF(AND(D52="ж",F52&lt;=10),LOOKUP(Q52,Девушки!$AV$5:$AV$75,Девушки!$W$5:$W$75),IF(AND(D52="ж",F52=11),LOOKUP(Q52,Девушки!$AW$5:$AW$75,Девушки!$W$5:$W$75),IF(AND(D52="ж",F52=12),LOOKUP(Q52,Девушки!$AX$5:$AX$75,Девушки!$W$5:$W$75),IF(AND(D52="ж",F52=13),LOOKUP(Q52,Девушки!$AY$5:$AY$75,Девушки!$W$5:$W$75),IF(AND(D52="ж",F52=14),LOOKUP(Q52,Девушки!$AZ$5:$AZ$75,Девушки!$W$5:$W$75),IF(AND(D52="ж",F52=15),LOOKUP(Q52,Девушки!$BA$5:$BA$75,Девушки!$W$5:$W$75),IF(AND(D52="ж",F52=16),LOOKUP(Q52,Девушки!$BB$5:$BB$75,Девушки!$W$5:$W$75),IF(AND(D52="ж",F52&gt;=17),LOOKUP(Q52,Девушки!$BC$5:$BC$75,Девушки!$W$5:$W$75),IF(AND(D52="м",F52&lt;=10),LOOKUP(Q52,Юноши!$AV$5:$AV$75,Юноши!$W$5:$W$75),IF(AND(D52="м",F52=11),LOOKUP(Q52,Юноши!$AW$5:$AW$75,Юноши!$W$5:$W$75),IF(AND(D52="м",F52=12),LOOKUP(Q52,Юноши!$AX$5:$AX$75,Юноши!$W$5:$W$75),IF(AND(D52="м",F52=13),LOOKUP(Q52,Юноши!$AY$5:$AY$75,Юноши!$W$5:$W$75),IF(AND(D52="м",F52=14),LOOKUP(Q52,Юноши!$AZ$5:$AZ$75,Юноши!$W$5:$W$75),IF(AND(D52="м",F52=15),LOOKUP(Q52,Юноши!$BA$5:$BA$75,Юноши!$W$5:$W$75),IF(AND(D52="м",F52=16),LOOKUP(Q52,Юноши!$BB$5:$BB$75,Юноши!$W$5:$W$75),IF(AND(D52="м",F52&gt;=17),LOOKUP(Q52,Юноши!$BC$5:$BC$75,Юноши!$W$5:$W$75)))))))))))))))))))</f>
        <v>0</v>
      </c>
      <c r="S52" s="338"/>
      <c r="T52" s="305">
        <f>IF(E52="",0,IF(S52="",0,IF(S52&lt;-4,0,IF(AND(D52="ж",F52&lt;=10),LOOKUP(S52,Девушки!$BG$5:$BG$75,Девушки!$W$5:$W$75),IF(AND(D52="ж",F52=11),LOOKUP(S52,Девушки!$BH$5:$BH$75,Девушки!$W$5:$W$75),IF(AND(D52="ж",F52=12),LOOKUP(S52,Девушки!$BI$5:$BI$75,Девушки!$W$5:$W$75),IF(AND(D52="ж",F52=13),LOOKUP(S52,Девушки!$BJ$5:$BJ$75,Девушки!$W$5:$W$75),IF(AND(D52="ж",F52=14),LOOKUP(S52,Девушки!$BK$5:$BK$75,Девушки!$W$5:$W$75),IF(AND(D52="ж",F52=15),LOOKUP(S52,Девушки!$BL$5:$BL$75,Девушки!$W$5:$W$75),IF(AND(D52="ж",F52=16),LOOKUP(S52,Девушки!$BM$5:$BM$75,Девушки!$W$5:$W$75),IF(AND(D52="ж",F52&gt;=17),LOOKUP(S52,Девушки!$BN$5:$BN$75,Девушки!$W$5:$W$75),IF(AND(D52="м",F52&lt;=10),LOOKUP(S52,Юноши!$BG$5:$BG$75,Юноши!$W$5:$W$75),IF(AND(D52="м",F52=11),LOOKUP(S52,Юноши!$BH$5:$BH$75,Юноши!$W$5:$W$75),IF(AND(D52="м",F52=12),LOOKUP(S52,Юноши!$BI$5:$BI$75,Юноши!$W$5:$W$75),IF(AND(D52="м",F52=13),LOOKUP(S52,Юноши!$BJ$5:$BJ$75,Юноши!$W$5:$W$75),IF(AND(D52="м",F52=14),LOOKUP(S52,Юноши!$BK$5:$BK$75,Юноши!$W$5:$W$75),IF(AND(D52="м",F52=15),LOOKUP(S52,Юноши!$BL$5:$BL$75,Юноши!$W$5:$W$75),IF(AND(D52="м",F52=16),LOOKUP(S52,Юноши!$BM$5:$BM$75,Юноши!$W$5:$W$75),IF(AND(D52="м",F52&gt;=17),LOOKUP(S52,Юноши!$BN$5:$BN$75,Юноши!$W$5:$W$75))))))))))))))))))))</f>
        <v>0</v>
      </c>
      <c r="U52" s="341"/>
      <c r="V52" s="450">
        <f>IF(E52="",0,IF(U52&lt;=0,0,IF(AND(D52="ж",F52&lt;=10),LOOKUP(U52,Девушки!$BT$5:$BT$76,Девушки!$BO$5:$BO$76),IF(AND(D52="ж",F52=11),LOOKUP(U52,Девушки!$BT$5:$BT$76,Девушки!$BO$5:$BO$76),IF(AND(D52="ж",F52=12),LOOKUP(U52,Девушки!$BT$5:$BT$76,Девушки!$BO$5:$BO$76),IF(AND(D52="ж",F52=13),LOOKUP(U52,Девушки!$BT$5:$BT$76,Девушки!$BO$5:$BO$76),IF(AND(D52="ж",F52=14),LOOKUP(U52,Девушки!$BT$5:$BT$76,Девушки!$BO$5:$BO$76),IF(AND(D52="ж",F52=15),LOOKUP(U52,Девушки!$BT$5:$BT$76,Девушки!$BO$5:$BO$76),IF(AND(D52="ж",F52=16),LOOKUP(U52,Девушки!$BT$5:$BT$76,Девушки!$BO$5:$BO$76),IF(AND(D52="ж",F52&gt;=17),LOOKUP(U52,Девушки!$BT$5:$BT$76,Девушки!$BO$5:$BO$76),IF(AND(D52="м",F52&lt;=10),LOOKUP(U52,Юноши!$BT$5:$BT$76,Юноши!$BO$5:$BO$76),IF(AND(D52="м",F52=11),LOOKUP(U52,Юноши!$BT$5:$BT$76,Юноши!$BO$5:$BO$76),IF(AND(D52="м",F52=12),LOOKUP(U52,Юноши!$BT$5:$BT$76,Юноши!$BO$5:$BO$76),IF(AND(D52="м",F52=13),LOOKUP(U52,Юноши!$BT$5:$BT$76,Юноши!$BO$5:$BO$76),IF(AND(D52="м",F52=14),LOOKUP(U52,Юноши!$BT$5:$BT$76,Юноши!$BO$5:$BO$76),IF(AND(D52="м",F52=15),LOOKUP(U52,Юноши!$BT$5:$BT$76,Юноши!$BO$5:$BO$76),IF(AND(D52="м",F52=16),LOOKUP(U52,Юноши!$BT$5:$BT$76,Юноши!$BO$5:$BO$76),IF(AND(D52="м",F52&gt;=17),LOOKUP(U52,Юноши!$BT$5:$BT$76,Юноши!$BO$5:$BO$76)))))))))))))))))))</f>
        <v>0</v>
      </c>
      <c r="W52" s="346"/>
      <c r="X52" s="307">
        <f>IF(E52="",0,IF(W52="",0,IF(AND(D52="ж",F52&lt;=10),LOOKUP(W52,Девушки!$D$5:$D$76,Девушки!$A$5:$A$76),IF(AND(D52="ж",F52=11),LOOKUP(W52,Девушки!$E$5:$E$76,Девушки!$A$5:$A$76),IF(AND(D52="ж",F52=12),LOOKUP(W52,Девушки!$F$5:$F$76,Девушки!$A$5:$A$76),IF(AND(D52="ж",F52=13),LOOKUP(W52,Девушки!$G$5:$G$76,Девушки!$A$5:$A$76),IF(AND(D52="ж",F52=14),LOOKUP(W52,Девушки!$H$5:$H$76,Девушки!$A$5:$A$76),IF(AND(D52="ж",F52=15),LOOKUP(W52,Девушки!$I$5:$I$76,Девушки!$A$5:$A$76),IF(AND(D52="ж",F52=16),LOOKUP(W52,Девушки!$J$5:$J$76,Девушки!$A$5:$A$76),IF(AND(D52="ж",F52&gt;=17),LOOKUP(W52,Девушки!$K$5:$K$76,Девушки!$A$5:$A$76),IF(AND(D52="м",F52&lt;=10),LOOKUP(W52,Юноши!$D$5:$D$76,Юноши!$A$5:$A$76),IF(AND(D52="м",F52=11),LOOKUP(W52,Юноши!$E$5:$E$76,Юноши!$A$5:$A$76),IF(AND(D52="м",F52=12),LOOKUP(W52,Юноши!$F$5:$F$76,Юноши!$A$5:$A$76),IF(AND(D52="м",F52=13),LOOKUP(W52,Юноши!$G$5:$G$76,Юноши!$A$5:$A$76),IF(AND(D52="м",F52=14),LOOKUP(W52,Юноши!$H$5:$H$76,Юноши!$A$5:$A$76),IF(AND(D52="м",F52=15),LOOKUP(W52,Юноши!$I$5:$I$76,Юноши!$A$5:$A$76),IF(AND(D52="м",F52=16),LOOKUP(W52,Юноши!$J$5:$J$76,Юноши!$A$5:$A$76),IF(AND(D52="м",F52&gt;=17),LOOKUP(W52,Юноши!$K$5:$K$76,Юноши!$A$5:$A$76)))))))))))))))))))</f>
        <v>0</v>
      </c>
      <c r="Y52" s="451">
        <f t="shared" si="1"/>
        <v>0</v>
      </c>
    </row>
    <row r="53" spans="1:25" ht="24.95" customHeight="1">
      <c r="A53" s="456"/>
      <c r="B53" s="462"/>
      <c r="C53" s="459"/>
      <c r="D53" s="458"/>
      <c r="E53" s="463"/>
      <c r="F53" s="309" t="str">
        <f t="shared" si="0"/>
        <v>/</v>
      </c>
      <c r="G53" s="422"/>
      <c r="H53" s="420">
        <f>IF(E53="",0,IF(G53&lt;=0,0,IF(AND(D53="ж",F53&lt;=10),LOOKUP(G53,Девушки!$CH$5:$CH$76,Девушки!$L$5:$L$76),IF(AND(D53="ж",F53=11),LOOKUP(G53,Девушки!$CI$5:$CI$76,Девушки!$L$5:$L$76),IF(AND(D53="ж",F53=12),LOOKUP(G53,Девушки!$CJ$5:$CJ$76,Девушки!$L$5:$L$76),IF(AND(D53="ж",F53=13),LOOKUP(G53,Девушки!$CK$5:$CK$76,Девушки!$L$5:$L$76),IF(AND(D53="ж",F53=14),LOOKUP(G53,Девушки!$CL$5:$CL$76,Девушки!$L$5:$L$76),IF(AND(D53="ж",F53=15),LOOKUP(G53,Девушки!$CM$5:$CM$76,Девушки!$L$5:$L$76),IF(AND(D53="ж",F53=16),LOOKUP(G53,Девушки!$CN$5:$CN$76,Девушки!$L$5:$L$76),IF(AND(D53="ж",F53&gt;=17),LOOKUP(G53,Девушки!$CO$5:$CO$76,Девушки!$L$5:$L$76),IF(AND(D53="м",F53&lt;=10),LOOKUP(G53,Юноши!$CH$5:$CH$76,Юноши!$L$5:$L$76),IF(AND(D53="м",F53=11),LOOKUP(G53,Юноши!$CI$5:$CI$76,Юноши!$L$5:$L$76),IF(AND(D53="м",F53=12),LOOKUP(G53,Юноши!$CJ$5:$CJ$76,Юноши!$L$5:$L$76),IF(AND(D53="м",F53=13),LOOKUP(G53,Юноши!$CK$5:$CK$76,Юноши!$L$5:$L$76),IF(AND(D53="м",F53=14),LOOKUP(G53,Юноши!$CL$5:$CL$76,Юноши!$L$5:$L$76),IF(AND(D53="м",F53=15),LOOKUP(G53,Юноши!$CM$5:$CM$76,Юноши!$L$5:$L$76),IF(AND(D53="м",F53=16),LOOKUP(G53,Юноши!$CN$5:$CN$76,Юноши!$L$5:$L$76),IF(AND(D53="м",F53&gt;=17),LOOKUP(G53,Юноши!$CO$5:$CO$76,Юноши!$L$5:$L$76)))))))))))))))))))</f>
        <v>0</v>
      </c>
      <c r="I53" s="418"/>
      <c r="J53" s="383">
        <f>IF(E53="",0,IF(I53&lt;=0,0,IF(AND(D53="ж",F53&lt;=10),LOOKUP(I53,Девушки!$O$5:$O$76,Девушки!$L$5:$L$76),IF(AND(D53="ж",F53=11),LOOKUP(I53,Девушки!$P$5:$P$76,Девушки!$L$5:$L$76),IF(AND(D53="ж",F53=12),LOOKUP(I53,Девушки!$Q$5:$Q$76,Девушки!$L$5:$L$76),IF(AND(D53="ж",F53=13),LOOKUP(I53,Девушки!$R$5:$R$76,Девушки!$L$5:$L$76),IF(AND(D53="ж",F53=14),LOOKUP(I53,Девушки!$S$5:$S$76,Девушки!$L$5:$L$76),IF(AND(D53="ж",F53=15),LOOKUP(I53,Девушки!$T$5:$T$76,Девушки!$L$5:$L$76),IF(AND(D53="ж",F53=16),LOOKUP(I53,Девушки!$U$5:$U$76,Девушки!$L$5:$L$76),IF(AND(D53="ж",F53&gt;=17),LOOKUP(I53,Девушки!$V$5:$V$76,Девушки!$L$5:$L$76),IF(AND(D53="м",F53&lt;=10),LOOKUP(I53,Юноши!$O$5:$O$76,Юноши!$L$5:$L$76),IF(AND(D53="м",F53=11),LOOKUP(I53,Юноши!$P$5:$P$76,Юноши!$L$5:$L$76),IF(AND(D53="м",F53=12),LOOKUP(I53,Юноши!$Q$5:$Q$76,Юноши!$L$5:$L$76),IF(AND(D53="м",F53=13),LOOKUP(I53,Юноши!$R$5:$R$76,Юноши!$L$5:$L$76),IF(AND(D53="м",F53=14),LOOKUP(I53,Юноши!$S$5:$S$76,Юноши!$L$5:$L$76),IF(AND(D53="м",F53=15),LOOKUP(I53,Юноши!$T$5:$T$76,Юноши!$L$5:$L$76),IF(AND(D53="м",F53=16),LOOKUP(I53,Юноши!$U$5:$U$76,Юноши!$L$5:$L$76),IF(AND(D53="м",F53&gt;=17),LOOKUP(I53,Юноши!$V$5:$V$76,Юноши!$L$5:$L$76)))))))))))))))))))</f>
        <v>0</v>
      </c>
      <c r="K53" s="424"/>
      <c r="L53" s="391">
        <f>IF(E53="",0,IF(K53&lt;=0,0,IF(AND(D53="ж",F53&lt;=16),LOOKUP(K53,Девушки!$CC$5:$CC$76,Девушки!$L$5:$L$76),IF(AND(D53="ж",F53=17),LOOKUP(K53,Девушки!$CD$5:$CD$76,Девушки!$L$5:$L$76),IF(AND(D53="м",F53&lt;=16),LOOKUP(K53,Юноши!$CC$5:$CC$76,Юноши!$L$5:$L$76),IF(AND(D53="м",F53=17),LOOKUP(K53,Юноши!$CD$5:$CD$76,Юноши!$L$5:$L$76)))))))</f>
        <v>0</v>
      </c>
      <c r="M53" s="387"/>
      <c r="N53" s="302">
        <f>IF(E53="",0,IF(M53&lt;=0,0,IF(AND(D53="ж",F53&lt;=10),LOOKUP(M53,Девушки!$Z$5:$Z$75,Девушки!$W$5:$W$75),IF(AND(D53="ж",F53=11),LOOKUP(M53,Девушки!$AA$5:$AA$75,Девушки!$W$5:$W$75),IF(AND(D53="ж",F53=12),LOOKUP(M53,Девушки!$AB$5:$AB$75,Девушки!$W$5:$W$75),IF(AND(D53="ж",F53=13),LOOKUP(M53,Девушки!$AC$5:$AC$75,Девушки!$W$5:$W$75),IF(AND(D53="ж",F53=14),LOOKUP(M53,Девушки!$AD$5:$AD$75,Девушки!$W$5:$W$75),IF(AND(D53="ж",F53=15),LOOKUP(M53,Девушки!$AE$5:$AE$75,Девушки!$W$5:$W$75),IF(AND(D53="ж",F53=16),LOOKUP(M53,Девушки!$AF$5:$AF$75,Девушки!$W$5:$W$75),IF(AND(D53="ж",F53&gt;=17),LOOKUP(M53,Девушки!$AG$5:$AG$75,Девушки!$W$5:$W$75),IF(AND(D53="м",F53&lt;=10),LOOKUP(M53,Юноши!$Z$5:$Z$75,Юноши!$W$5:$W$75),IF(AND(D53="м",F53=11),LOOKUP(M53,Юноши!$AA$5:$AA$75,Юноши!$W$5:$W$75),IF(AND(D53="м",F53=12),LOOKUP(M53,Юноши!$AB$5:$AB$75,Юноши!$W$5:$W$75),IF(AND(D53="м",F53=13),LOOKUP(M53,Юноши!$AC$5:$AC$75,Юноши!$W$5:$W$75),IF(AND(D53="м",F53=14),LOOKUP(M53,Юноши!$AD$5:$AD$75,Юноши!$W$5:$W$75),IF(AND(D53="м",F53=15),LOOKUP(M53,Юноши!$AE$5:$AE$75,Юноши!$W$5:$W$75),IF(AND(D53="м",F53=16),LOOKUP(M53,Юноши!$AF$5:$AF$75,Юноши!$W$5:$W$75),IF(AND(D53="м",F53&gt;=17),LOOKUP(M53,Юноши!$AG$5:$AG$75,Юноши!$W$5:$W$75)))))))))))))))))))</f>
        <v>0</v>
      </c>
      <c r="O53" s="389"/>
      <c r="P53" s="304">
        <f>IF(E53="",0,IF(O53&lt;=0,0,IF(AND(D53="ж",F53&lt;=10),LOOKUP(O53,Девушки!$AK$5:$AK$75,Девушки!$W$5:$W$75),IF(AND(D53="ж",F53=11),LOOKUP(O53,Девушки!$AL$5:$AL$75,Девушки!$W$5:$W$75),IF(AND(D53="ж",F53=12),LOOKUP(O53,Девушки!$AM$5:$AM$75,Девушки!$W$5:$W$75),IF(AND(D53="ж",F53=13),LOOKUP(O53,Девушки!$AN$5:$AN$75,Девушки!$W$5:$W$75),IF(AND(D53="ж",F53=14),LOOKUP(O53,Девушки!$AO$5:$AO$75,Девушки!$W$5:$W$75),IF(AND(D53="ж",F53=15),LOOKUP(O53,Девушки!$AP$5:$AP$75,Девушки!$W$5:$W$75),IF(AND(D53="ж",F53=16),LOOKUP(O53,Девушки!$AQ$5:$AQ$75,Девушки!$W$5:$W$75),IF(AND(D53="ж",F53&gt;=17),LOOKUP(O53,Девушки!$AR$5:$AR$75,Девушки!$W$5:$W$75),IF(AND(D53="м",F53&lt;=10),LOOKUP(O53,Юноши!$AK$5:$AK$75,Юноши!$W$5:$W$75),IF(AND(D53="м",F53=11),LOOKUP(O53,Юноши!$AL$5:$AL$75,Юноши!$W$5:$W$75),IF(AND(D53="м",F53=12),LOOKUP(O53,Юноши!$AM$5:$AM$75,Юноши!$W$5:$W$75),IF(AND(D53="м",F53=13),LOOKUP(O53,Юноши!$AN$5:$AN$75,Юноши!$W$5:$W$75),IF(AND(D53="м",F53=14),LOOKUP(O53,Юноши!$AO$5:$AO$75,Юноши!$W$5:$W$75),IF(AND(D53="м",F53=15),LOOKUP(O53,Юноши!$AP$5:$AP$75,Юноши!$W$5:$W$75),IF(AND(D53="м",F53=16),LOOKUP(O53,Юноши!$AQ$5:$AQ$75,Юноши!$W$5:$W$75),IF(AND(D53="м",F53&gt;=17),LOOKUP(O53,Юноши!$AR$5:$AR$75,Юноши!$W$5:$W$75)))))))))))))))))))</f>
        <v>0</v>
      </c>
      <c r="Q53" s="303"/>
      <c r="R53" s="450">
        <f>IF(E53="",0,IF(Q53&lt;=0,0,IF(AND(D53="ж",F53&lt;=10),LOOKUP(Q53,Девушки!$AV$5:$AV$75,Девушки!$W$5:$W$75),IF(AND(D53="ж",F53=11),LOOKUP(Q53,Девушки!$AW$5:$AW$75,Девушки!$W$5:$W$75),IF(AND(D53="ж",F53=12),LOOKUP(Q53,Девушки!$AX$5:$AX$75,Девушки!$W$5:$W$75),IF(AND(D53="ж",F53=13),LOOKUP(Q53,Девушки!$AY$5:$AY$75,Девушки!$W$5:$W$75),IF(AND(D53="ж",F53=14),LOOKUP(Q53,Девушки!$AZ$5:$AZ$75,Девушки!$W$5:$W$75),IF(AND(D53="ж",F53=15),LOOKUP(Q53,Девушки!$BA$5:$BA$75,Девушки!$W$5:$W$75),IF(AND(D53="ж",F53=16),LOOKUP(Q53,Девушки!$BB$5:$BB$75,Девушки!$W$5:$W$75),IF(AND(D53="ж",F53&gt;=17),LOOKUP(Q53,Девушки!$BC$5:$BC$75,Девушки!$W$5:$W$75),IF(AND(D53="м",F53&lt;=10),LOOKUP(Q53,Юноши!$AV$5:$AV$75,Юноши!$W$5:$W$75),IF(AND(D53="м",F53=11),LOOKUP(Q53,Юноши!$AW$5:$AW$75,Юноши!$W$5:$W$75),IF(AND(D53="м",F53=12),LOOKUP(Q53,Юноши!$AX$5:$AX$75,Юноши!$W$5:$W$75),IF(AND(D53="м",F53=13),LOOKUP(Q53,Юноши!$AY$5:$AY$75,Юноши!$W$5:$W$75),IF(AND(D53="м",F53=14),LOOKUP(Q53,Юноши!$AZ$5:$AZ$75,Юноши!$W$5:$W$75),IF(AND(D53="м",F53=15),LOOKUP(Q53,Юноши!$BA$5:$BA$75,Юноши!$W$5:$W$75),IF(AND(D53="м",F53=16),LOOKUP(Q53,Юноши!$BB$5:$BB$75,Юноши!$W$5:$W$75),IF(AND(D53="м",F53&gt;=17),LOOKUP(Q53,Юноши!$BC$5:$BC$75,Юноши!$W$5:$W$75)))))))))))))))))))</f>
        <v>0</v>
      </c>
      <c r="S53" s="338"/>
      <c r="T53" s="305">
        <f>IF(E53="",0,IF(S53="",0,IF(S53&lt;-4,0,IF(AND(D53="ж",F53&lt;=10),LOOKUP(S53,Девушки!$BG$5:$BG$75,Девушки!$W$5:$W$75),IF(AND(D53="ж",F53=11),LOOKUP(S53,Девушки!$BH$5:$BH$75,Девушки!$W$5:$W$75),IF(AND(D53="ж",F53=12),LOOKUP(S53,Девушки!$BI$5:$BI$75,Девушки!$W$5:$W$75),IF(AND(D53="ж",F53=13),LOOKUP(S53,Девушки!$BJ$5:$BJ$75,Девушки!$W$5:$W$75),IF(AND(D53="ж",F53=14),LOOKUP(S53,Девушки!$BK$5:$BK$75,Девушки!$W$5:$W$75),IF(AND(D53="ж",F53=15),LOOKUP(S53,Девушки!$BL$5:$BL$75,Девушки!$W$5:$W$75),IF(AND(D53="ж",F53=16),LOOKUP(S53,Девушки!$BM$5:$BM$75,Девушки!$W$5:$W$75),IF(AND(D53="ж",F53&gt;=17),LOOKUP(S53,Девушки!$BN$5:$BN$75,Девушки!$W$5:$W$75),IF(AND(D53="м",F53&lt;=10),LOOKUP(S53,Юноши!$BG$5:$BG$75,Юноши!$W$5:$W$75),IF(AND(D53="м",F53=11),LOOKUP(S53,Юноши!$BH$5:$BH$75,Юноши!$W$5:$W$75),IF(AND(D53="м",F53=12),LOOKUP(S53,Юноши!$BI$5:$BI$75,Юноши!$W$5:$W$75),IF(AND(D53="м",F53=13),LOOKUP(S53,Юноши!$BJ$5:$BJ$75,Юноши!$W$5:$W$75),IF(AND(D53="м",F53=14),LOOKUP(S53,Юноши!$BK$5:$BK$75,Юноши!$W$5:$W$75),IF(AND(D53="м",F53=15),LOOKUP(S53,Юноши!$BL$5:$BL$75,Юноши!$W$5:$W$75),IF(AND(D53="м",F53=16),LOOKUP(S53,Юноши!$BM$5:$BM$75,Юноши!$W$5:$W$75),IF(AND(D53="м",F53&gt;=17),LOOKUP(S53,Юноши!$BN$5:$BN$75,Юноши!$W$5:$W$75))))))))))))))))))))</f>
        <v>0</v>
      </c>
      <c r="U53" s="341"/>
      <c r="V53" s="450">
        <f>IF(E53="",0,IF(U53&lt;=0,0,IF(AND(D53="ж",F53&lt;=10),LOOKUP(U53,Девушки!$BT$5:$BT$76,Девушки!$BO$5:$BO$76),IF(AND(D53="ж",F53=11),LOOKUP(U53,Девушки!$BT$5:$BT$76,Девушки!$BO$5:$BO$76),IF(AND(D53="ж",F53=12),LOOKUP(U53,Девушки!$BT$5:$BT$76,Девушки!$BO$5:$BO$76),IF(AND(D53="ж",F53=13),LOOKUP(U53,Девушки!$BT$5:$BT$76,Девушки!$BO$5:$BO$76),IF(AND(D53="ж",F53=14),LOOKUP(U53,Девушки!$BT$5:$BT$76,Девушки!$BO$5:$BO$76),IF(AND(D53="ж",F53=15),LOOKUP(U53,Девушки!$BT$5:$BT$76,Девушки!$BO$5:$BO$76),IF(AND(D53="ж",F53=16),LOOKUP(U53,Девушки!$BT$5:$BT$76,Девушки!$BO$5:$BO$76),IF(AND(D53="ж",F53&gt;=17),LOOKUP(U53,Девушки!$BT$5:$BT$76,Девушки!$BO$5:$BO$76),IF(AND(D53="м",F53&lt;=10),LOOKUP(U53,Юноши!$BT$5:$BT$76,Юноши!$BO$5:$BO$76),IF(AND(D53="м",F53=11),LOOKUP(U53,Юноши!$BT$5:$BT$76,Юноши!$BO$5:$BO$76),IF(AND(D53="м",F53=12),LOOKUP(U53,Юноши!$BT$5:$BT$76,Юноши!$BO$5:$BO$76),IF(AND(D53="м",F53=13),LOOKUP(U53,Юноши!$BT$5:$BT$76,Юноши!$BO$5:$BO$76),IF(AND(D53="м",F53=14),LOOKUP(U53,Юноши!$BT$5:$BT$76,Юноши!$BO$5:$BO$76),IF(AND(D53="м",F53=15),LOOKUP(U53,Юноши!$BT$5:$BT$76,Юноши!$BO$5:$BO$76),IF(AND(D53="м",F53=16),LOOKUP(U53,Юноши!$BT$5:$BT$76,Юноши!$BO$5:$BO$76),IF(AND(D53="м",F53&gt;=17),LOOKUP(U53,Юноши!$BT$5:$BT$76,Юноши!$BO$5:$BO$76)))))))))))))))))))</f>
        <v>0</v>
      </c>
      <c r="W53" s="346"/>
      <c r="X53" s="307">
        <f>IF(E53="",0,IF(W53="",0,IF(AND(D53="ж",F53&lt;=10),LOOKUP(W53,Девушки!$D$5:$D$76,Девушки!$A$5:$A$76),IF(AND(D53="ж",F53=11),LOOKUP(W53,Девушки!$E$5:$E$76,Девушки!$A$5:$A$76),IF(AND(D53="ж",F53=12),LOOKUP(W53,Девушки!$F$5:$F$76,Девушки!$A$5:$A$76),IF(AND(D53="ж",F53=13),LOOKUP(W53,Девушки!$G$5:$G$76,Девушки!$A$5:$A$76),IF(AND(D53="ж",F53=14),LOOKUP(W53,Девушки!$H$5:$H$76,Девушки!$A$5:$A$76),IF(AND(D53="ж",F53=15),LOOKUP(W53,Девушки!$I$5:$I$76,Девушки!$A$5:$A$76),IF(AND(D53="ж",F53=16),LOOKUP(W53,Девушки!$J$5:$J$76,Девушки!$A$5:$A$76),IF(AND(D53="ж",F53&gt;=17),LOOKUP(W53,Девушки!$K$5:$K$76,Девушки!$A$5:$A$76),IF(AND(D53="м",F53&lt;=10),LOOKUP(W53,Юноши!$D$5:$D$76,Юноши!$A$5:$A$76),IF(AND(D53="м",F53=11),LOOKUP(W53,Юноши!$E$5:$E$76,Юноши!$A$5:$A$76),IF(AND(D53="м",F53=12),LOOKUP(W53,Юноши!$F$5:$F$76,Юноши!$A$5:$A$76),IF(AND(D53="м",F53=13),LOOKUP(W53,Юноши!$G$5:$G$76,Юноши!$A$5:$A$76),IF(AND(D53="м",F53=14),LOOKUP(W53,Юноши!$H$5:$H$76,Юноши!$A$5:$A$76),IF(AND(D53="м",F53=15),LOOKUP(W53,Юноши!$I$5:$I$76,Юноши!$A$5:$A$76),IF(AND(D53="м",F53=16),LOOKUP(W53,Юноши!$J$5:$J$76,Юноши!$A$5:$A$76),IF(AND(D53="м",F53&gt;=17),LOOKUP(W53,Юноши!$K$5:$K$76,Юноши!$A$5:$A$76)))))))))))))))))))</f>
        <v>0</v>
      </c>
      <c r="Y53" s="451">
        <f t="shared" si="1"/>
        <v>0</v>
      </c>
    </row>
    <row r="54" spans="1:25" ht="24.95" customHeight="1">
      <c r="A54" s="456"/>
      <c r="B54" s="462"/>
      <c r="C54" s="459"/>
      <c r="D54" s="458"/>
      <c r="E54" s="463"/>
      <c r="F54" s="309" t="str">
        <f t="shared" si="0"/>
        <v>/</v>
      </c>
      <c r="G54" s="422"/>
      <c r="H54" s="420">
        <f>IF(E54="",0,IF(G54&lt;=0,0,IF(AND(D54="ж",F54&lt;=10),LOOKUP(G54,Девушки!$CH$5:$CH$76,Девушки!$L$5:$L$76),IF(AND(D54="ж",F54=11),LOOKUP(G54,Девушки!$CI$5:$CI$76,Девушки!$L$5:$L$76),IF(AND(D54="ж",F54=12),LOOKUP(G54,Девушки!$CJ$5:$CJ$76,Девушки!$L$5:$L$76),IF(AND(D54="ж",F54=13),LOOKUP(G54,Девушки!$CK$5:$CK$76,Девушки!$L$5:$L$76),IF(AND(D54="ж",F54=14),LOOKUP(G54,Девушки!$CL$5:$CL$76,Девушки!$L$5:$L$76),IF(AND(D54="ж",F54=15),LOOKUP(G54,Девушки!$CM$5:$CM$76,Девушки!$L$5:$L$76),IF(AND(D54="ж",F54=16),LOOKUP(G54,Девушки!$CN$5:$CN$76,Девушки!$L$5:$L$76),IF(AND(D54="ж",F54&gt;=17),LOOKUP(G54,Девушки!$CO$5:$CO$76,Девушки!$L$5:$L$76),IF(AND(D54="м",F54&lt;=10),LOOKUP(G54,Юноши!$CH$5:$CH$76,Юноши!$L$5:$L$76),IF(AND(D54="м",F54=11),LOOKUP(G54,Юноши!$CI$5:$CI$76,Юноши!$L$5:$L$76),IF(AND(D54="м",F54=12),LOOKUP(G54,Юноши!$CJ$5:$CJ$76,Юноши!$L$5:$L$76),IF(AND(D54="м",F54=13),LOOKUP(G54,Юноши!$CK$5:$CK$76,Юноши!$L$5:$L$76),IF(AND(D54="м",F54=14),LOOKUP(G54,Юноши!$CL$5:$CL$76,Юноши!$L$5:$L$76),IF(AND(D54="м",F54=15),LOOKUP(G54,Юноши!$CM$5:$CM$76,Юноши!$L$5:$L$76),IF(AND(D54="м",F54=16),LOOKUP(G54,Юноши!$CN$5:$CN$76,Юноши!$L$5:$L$76),IF(AND(D54="м",F54&gt;=17),LOOKUP(G54,Юноши!$CO$5:$CO$76,Юноши!$L$5:$L$76)))))))))))))))))))</f>
        <v>0</v>
      </c>
      <c r="I54" s="418"/>
      <c r="J54" s="383">
        <f>IF(E54="",0,IF(I54&lt;=0,0,IF(AND(D54="ж",F54&lt;=10),LOOKUP(I54,Девушки!$O$5:$O$76,Девушки!$L$5:$L$76),IF(AND(D54="ж",F54=11),LOOKUP(I54,Девушки!$P$5:$P$76,Девушки!$L$5:$L$76),IF(AND(D54="ж",F54=12),LOOKUP(I54,Девушки!$Q$5:$Q$76,Девушки!$L$5:$L$76),IF(AND(D54="ж",F54=13),LOOKUP(I54,Девушки!$R$5:$R$76,Девушки!$L$5:$L$76),IF(AND(D54="ж",F54=14),LOOKUP(I54,Девушки!$S$5:$S$76,Девушки!$L$5:$L$76),IF(AND(D54="ж",F54=15),LOOKUP(I54,Девушки!$T$5:$T$76,Девушки!$L$5:$L$76),IF(AND(D54="ж",F54=16),LOOKUP(I54,Девушки!$U$5:$U$76,Девушки!$L$5:$L$76),IF(AND(D54="ж",F54&gt;=17),LOOKUP(I54,Девушки!$V$5:$V$76,Девушки!$L$5:$L$76),IF(AND(D54="м",F54&lt;=10),LOOKUP(I54,Юноши!$O$5:$O$76,Юноши!$L$5:$L$76),IF(AND(D54="м",F54=11),LOOKUP(I54,Юноши!$P$5:$P$76,Юноши!$L$5:$L$76),IF(AND(D54="м",F54=12),LOOKUP(I54,Юноши!$Q$5:$Q$76,Юноши!$L$5:$L$76),IF(AND(D54="м",F54=13),LOOKUP(I54,Юноши!$R$5:$R$76,Юноши!$L$5:$L$76),IF(AND(D54="м",F54=14),LOOKUP(I54,Юноши!$S$5:$S$76,Юноши!$L$5:$L$76),IF(AND(D54="м",F54=15),LOOKUP(I54,Юноши!$T$5:$T$76,Юноши!$L$5:$L$76),IF(AND(D54="м",F54=16),LOOKUP(I54,Юноши!$U$5:$U$76,Юноши!$L$5:$L$76),IF(AND(D54="м",F54&gt;=17),LOOKUP(I54,Юноши!$V$5:$V$76,Юноши!$L$5:$L$76)))))))))))))))))))</f>
        <v>0</v>
      </c>
      <c r="K54" s="424"/>
      <c r="L54" s="391">
        <f>IF(E54="",0,IF(K54&lt;=0,0,IF(AND(D54="ж",F54&lt;=16),LOOKUP(K54,Девушки!$CC$5:$CC$76,Девушки!$L$5:$L$76),IF(AND(D54="ж",F54=17),LOOKUP(K54,Девушки!$CD$5:$CD$76,Девушки!$L$5:$L$76),IF(AND(D54="м",F54&lt;=16),LOOKUP(K54,Юноши!$CC$5:$CC$76,Юноши!$L$5:$L$76),IF(AND(D54="м",F54=17),LOOKUP(K54,Юноши!$CD$5:$CD$76,Юноши!$L$5:$L$76)))))))</f>
        <v>0</v>
      </c>
      <c r="M54" s="387"/>
      <c r="N54" s="302">
        <f>IF(E54="",0,IF(M54&lt;=0,0,IF(AND(D54="ж",F54&lt;=10),LOOKUP(M54,Девушки!$Z$5:$Z$75,Девушки!$W$5:$W$75),IF(AND(D54="ж",F54=11),LOOKUP(M54,Девушки!$AA$5:$AA$75,Девушки!$W$5:$W$75),IF(AND(D54="ж",F54=12),LOOKUP(M54,Девушки!$AB$5:$AB$75,Девушки!$W$5:$W$75),IF(AND(D54="ж",F54=13),LOOKUP(M54,Девушки!$AC$5:$AC$75,Девушки!$W$5:$W$75),IF(AND(D54="ж",F54=14),LOOKUP(M54,Девушки!$AD$5:$AD$75,Девушки!$W$5:$W$75),IF(AND(D54="ж",F54=15),LOOKUP(M54,Девушки!$AE$5:$AE$75,Девушки!$W$5:$W$75),IF(AND(D54="ж",F54=16),LOOKUP(M54,Девушки!$AF$5:$AF$75,Девушки!$W$5:$W$75),IF(AND(D54="ж",F54&gt;=17),LOOKUP(M54,Девушки!$AG$5:$AG$75,Девушки!$W$5:$W$75),IF(AND(D54="м",F54&lt;=10),LOOKUP(M54,Юноши!$Z$5:$Z$75,Юноши!$W$5:$W$75),IF(AND(D54="м",F54=11),LOOKUP(M54,Юноши!$AA$5:$AA$75,Юноши!$W$5:$W$75),IF(AND(D54="м",F54=12),LOOKUP(M54,Юноши!$AB$5:$AB$75,Юноши!$W$5:$W$75),IF(AND(D54="м",F54=13),LOOKUP(M54,Юноши!$AC$5:$AC$75,Юноши!$W$5:$W$75),IF(AND(D54="м",F54=14),LOOKUP(M54,Юноши!$AD$5:$AD$75,Юноши!$W$5:$W$75),IF(AND(D54="м",F54=15),LOOKUP(M54,Юноши!$AE$5:$AE$75,Юноши!$W$5:$W$75),IF(AND(D54="м",F54=16),LOOKUP(M54,Юноши!$AF$5:$AF$75,Юноши!$W$5:$W$75),IF(AND(D54="м",F54&gt;=17),LOOKUP(M54,Юноши!$AG$5:$AG$75,Юноши!$W$5:$W$75)))))))))))))))))))</f>
        <v>0</v>
      </c>
      <c r="O54" s="389"/>
      <c r="P54" s="304">
        <f>IF(E54="",0,IF(O54&lt;=0,0,IF(AND(D54="ж",F54&lt;=10),LOOKUP(O54,Девушки!$AK$5:$AK$75,Девушки!$W$5:$W$75),IF(AND(D54="ж",F54=11),LOOKUP(O54,Девушки!$AL$5:$AL$75,Девушки!$W$5:$W$75),IF(AND(D54="ж",F54=12),LOOKUP(O54,Девушки!$AM$5:$AM$75,Девушки!$W$5:$W$75),IF(AND(D54="ж",F54=13),LOOKUP(O54,Девушки!$AN$5:$AN$75,Девушки!$W$5:$W$75),IF(AND(D54="ж",F54=14),LOOKUP(O54,Девушки!$AO$5:$AO$75,Девушки!$W$5:$W$75),IF(AND(D54="ж",F54=15),LOOKUP(O54,Девушки!$AP$5:$AP$75,Девушки!$W$5:$W$75),IF(AND(D54="ж",F54=16),LOOKUP(O54,Девушки!$AQ$5:$AQ$75,Девушки!$W$5:$W$75),IF(AND(D54="ж",F54&gt;=17),LOOKUP(O54,Девушки!$AR$5:$AR$75,Девушки!$W$5:$W$75),IF(AND(D54="м",F54&lt;=10),LOOKUP(O54,Юноши!$AK$5:$AK$75,Юноши!$W$5:$W$75),IF(AND(D54="м",F54=11),LOOKUP(O54,Юноши!$AL$5:$AL$75,Юноши!$W$5:$W$75),IF(AND(D54="м",F54=12),LOOKUP(O54,Юноши!$AM$5:$AM$75,Юноши!$W$5:$W$75),IF(AND(D54="м",F54=13),LOOKUP(O54,Юноши!$AN$5:$AN$75,Юноши!$W$5:$W$75),IF(AND(D54="м",F54=14),LOOKUP(O54,Юноши!$AO$5:$AO$75,Юноши!$W$5:$W$75),IF(AND(D54="м",F54=15),LOOKUP(O54,Юноши!$AP$5:$AP$75,Юноши!$W$5:$W$75),IF(AND(D54="м",F54=16),LOOKUP(O54,Юноши!$AQ$5:$AQ$75,Юноши!$W$5:$W$75),IF(AND(D54="м",F54&gt;=17),LOOKUP(O54,Юноши!$AR$5:$AR$75,Юноши!$W$5:$W$75)))))))))))))))))))</f>
        <v>0</v>
      </c>
      <c r="Q54" s="303"/>
      <c r="R54" s="450">
        <f>IF(E54="",0,IF(Q54&lt;=0,0,IF(AND(D54="ж",F54&lt;=10),LOOKUP(Q54,Девушки!$AV$5:$AV$75,Девушки!$W$5:$W$75),IF(AND(D54="ж",F54=11),LOOKUP(Q54,Девушки!$AW$5:$AW$75,Девушки!$W$5:$W$75),IF(AND(D54="ж",F54=12),LOOKUP(Q54,Девушки!$AX$5:$AX$75,Девушки!$W$5:$W$75),IF(AND(D54="ж",F54=13),LOOKUP(Q54,Девушки!$AY$5:$AY$75,Девушки!$W$5:$W$75),IF(AND(D54="ж",F54=14),LOOKUP(Q54,Девушки!$AZ$5:$AZ$75,Девушки!$W$5:$W$75),IF(AND(D54="ж",F54=15),LOOKUP(Q54,Девушки!$BA$5:$BA$75,Девушки!$W$5:$W$75),IF(AND(D54="ж",F54=16),LOOKUP(Q54,Девушки!$BB$5:$BB$75,Девушки!$W$5:$W$75),IF(AND(D54="ж",F54&gt;=17),LOOKUP(Q54,Девушки!$BC$5:$BC$75,Девушки!$W$5:$W$75),IF(AND(D54="м",F54&lt;=10),LOOKUP(Q54,Юноши!$AV$5:$AV$75,Юноши!$W$5:$W$75),IF(AND(D54="м",F54=11),LOOKUP(Q54,Юноши!$AW$5:$AW$75,Юноши!$W$5:$W$75),IF(AND(D54="м",F54=12),LOOKUP(Q54,Юноши!$AX$5:$AX$75,Юноши!$W$5:$W$75),IF(AND(D54="м",F54=13),LOOKUP(Q54,Юноши!$AY$5:$AY$75,Юноши!$W$5:$W$75),IF(AND(D54="м",F54=14),LOOKUP(Q54,Юноши!$AZ$5:$AZ$75,Юноши!$W$5:$W$75),IF(AND(D54="м",F54=15),LOOKUP(Q54,Юноши!$BA$5:$BA$75,Юноши!$W$5:$W$75),IF(AND(D54="м",F54=16),LOOKUP(Q54,Юноши!$BB$5:$BB$75,Юноши!$W$5:$W$75),IF(AND(D54="м",F54&gt;=17),LOOKUP(Q54,Юноши!$BC$5:$BC$75,Юноши!$W$5:$W$75)))))))))))))))))))</f>
        <v>0</v>
      </c>
      <c r="S54" s="338"/>
      <c r="T54" s="305">
        <f>IF(E54="",0,IF(S54="",0,IF(S54&lt;-4,0,IF(AND(D54="ж",F54&lt;=10),LOOKUP(S54,Девушки!$BG$5:$BG$75,Девушки!$W$5:$W$75),IF(AND(D54="ж",F54=11),LOOKUP(S54,Девушки!$BH$5:$BH$75,Девушки!$W$5:$W$75),IF(AND(D54="ж",F54=12),LOOKUP(S54,Девушки!$BI$5:$BI$75,Девушки!$W$5:$W$75),IF(AND(D54="ж",F54=13),LOOKUP(S54,Девушки!$BJ$5:$BJ$75,Девушки!$W$5:$W$75),IF(AND(D54="ж",F54=14),LOOKUP(S54,Девушки!$BK$5:$BK$75,Девушки!$W$5:$W$75),IF(AND(D54="ж",F54=15),LOOKUP(S54,Девушки!$BL$5:$BL$75,Девушки!$W$5:$W$75),IF(AND(D54="ж",F54=16),LOOKUP(S54,Девушки!$BM$5:$BM$75,Девушки!$W$5:$W$75),IF(AND(D54="ж",F54&gt;=17),LOOKUP(S54,Девушки!$BN$5:$BN$75,Девушки!$W$5:$W$75),IF(AND(D54="м",F54&lt;=10),LOOKUP(S54,Юноши!$BG$5:$BG$75,Юноши!$W$5:$W$75),IF(AND(D54="м",F54=11),LOOKUP(S54,Юноши!$BH$5:$BH$75,Юноши!$W$5:$W$75),IF(AND(D54="м",F54=12),LOOKUP(S54,Юноши!$BI$5:$BI$75,Юноши!$W$5:$W$75),IF(AND(D54="м",F54=13),LOOKUP(S54,Юноши!$BJ$5:$BJ$75,Юноши!$W$5:$W$75),IF(AND(D54="м",F54=14),LOOKUP(S54,Юноши!$BK$5:$BK$75,Юноши!$W$5:$W$75),IF(AND(D54="м",F54=15),LOOKUP(S54,Юноши!$BL$5:$BL$75,Юноши!$W$5:$W$75),IF(AND(D54="м",F54=16),LOOKUP(S54,Юноши!$BM$5:$BM$75,Юноши!$W$5:$W$75),IF(AND(D54="м",F54&gt;=17),LOOKUP(S54,Юноши!$BN$5:$BN$75,Юноши!$W$5:$W$75))))))))))))))))))))</f>
        <v>0</v>
      </c>
      <c r="U54" s="341"/>
      <c r="V54" s="450">
        <f>IF(E54="",0,IF(U54&lt;=0,0,IF(AND(D54="ж",F54&lt;=10),LOOKUP(U54,Девушки!$BT$5:$BT$76,Девушки!$BO$5:$BO$76),IF(AND(D54="ж",F54=11),LOOKUP(U54,Девушки!$BT$5:$BT$76,Девушки!$BO$5:$BO$76),IF(AND(D54="ж",F54=12),LOOKUP(U54,Девушки!$BT$5:$BT$76,Девушки!$BO$5:$BO$76),IF(AND(D54="ж",F54=13),LOOKUP(U54,Девушки!$BT$5:$BT$76,Девушки!$BO$5:$BO$76),IF(AND(D54="ж",F54=14),LOOKUP(U54,Девушки!$BT$5:$BT$76,Девушки!$BO$5:$BO$76),IF(AND(D54="ж",F54=15),LOOKUP(U54,Девушки!$BT$5:$BT$76,Девушки!$BO$5:$BO$76),IF(AND(D54="ж",F54=16),LOOKUP(U54,Девушки!$BT$5:$BT$76,Девушки!$BO$5:$BO$76),IF(AND(D54="ж",F54&gt;=17),LOOKUP(U54,Девушки!$BT$5:$BT$76,Девушки!$BO$5:$BO$76),IF(AND(D54="м",F54&lt;=10),LOOKUP(U54,Юноши!$BT$5:$BT$76,Юноши!$BO$5:$BO$76),IF(AND(D54="м",F54=11),LOOKUP(U54,Юноши!$BT$5:$BT$76,Юноши!$BO$5:$BO$76),IF(AND(D54="м",F54=12),LOOKUP(U54,Юноши!$BT$5:$BT$76,Юноши!$BO$5:$BO$76),IF(AND(D54="м",F54=13),LOOKUP(U54,Юноши!$BT$5:$BT$76,Юноши!$BO$5:$BO$76),IF(AND(D54="м",F54=14),LOOKUP(U54,Юноши!$BT$5:$BT$76,Юноши!$BO$5:$BO$76),IF(AND(D54="м",F54=15),LOOKUP(U54,Юноши!$BT$5:$BT$76,Юноши!$BO$5:$BO$76),IF(AND(D54="м",F54=16),LOOKUP(U54,Юноши!$BT$5:$BT$76,Юноши!$BO$5:$BO$76),IF(AND(D54="м",F54&gt;=17),LOOKUP(U54,Юноши!$BT$5:$BT$76,Юноши!$BO$5:$BO$76)))))))))))))))))))</f>
        <v>0</v>
      </c>
      <c r="W54" s="346"/>
      <c r="X54" s="307">
        <f>IF(E54="",0,IF(W54="",0,IF(AND(D54="ж",F54&lt;=10),LOOKUP(W54,Девушки!$D$5:$D$76,Девушки!$A$5:$A$76),IF(AND(D54="ж",F54=11),LOOKUP(W54,Девушки!$E$5:$E$76,Девушки!$A$5:$A$76),IF(AND(D54="ж",F54=12),LOOKUP(W54,Девушки!$F$5:$F$76,Девушки!$A$5:$A$76),IF(AND(D54="ж",F54=13),LOOKUP(W54,Девушки!$G$5:$G$76,Девушки!$A$5:$A$76),IF(AND(D54="ж",F54=14),LOOKUP(W54,Девушки!$H$5:$H$76,Девушки!$A$5:$A$76),IF(AND(D54="ж",F54=15),LOOKUP(W54,Девушки!$I$5:$I$76,Девушки!$A$5:$A$76),IF(AND(D54="ж",F54=16),LOOKUP(W54,Девушки!$J$5:$J$76,Девушки!$A$5:$A$76),IF(AND(D54="ж",F54&gt;=17),LOOKUP(W54,Девушки!$K$5:$K$76,Девушки!$A$5:$A$76),IF(AND(D54="м",F54&lt;=10),LOOKUP(W54,Юноши!$D$5:$D$76,Юноши!$A$5:$A$76),IF(AND(D54="м",F54=11),LOOKUP(W54,Юноши!$E$5:$E$76,Юноши!$A$5:$A$76),IF(AND(D54="м",F54=12),LOOKUP(W54,Юноши!$F$5:$F$76,Юноши!$A$5:$A$76),IF(AND(D54="м",F54=13),LOOKUP(W54,Юноши!$G$5:$G$76,Юноши!$A$5:$A$76),IF(AND(D54="м",F54=14),LOOKUP(W54,Юноши!$H$5:$H$76,Юноши!$A$5:$A$76),IF(AND(D54="м",F54=15),LOOKUP(W54,Юноши!$I$5:$I$76,Юноши!$A$5:$A$76),IF(AND(D54="м",F54=16),LOOKUP(W54,Юноши!$J$5:$J$76,Юноши!$A$5:$A$76),IF(AND(D54="м",F54&gt;=17),LOOKUP(W54,Юноши!$K$5:$K$76,Юноши!$A$5:$A$76)))))))))))))))))))</f>
        <v>0</v>
      </c>
      <c r="Y54" s="451">
        <f t="shared" si="1"/>
        <v>0</v>
      </c>
    </row>
    <row r="55" spans="1:25" ht="24.95" customHeight="1">
      <c r="A55" s="456"/>
      <c r="B55" s="462"/>
      <c r="C55" s="459"/>
      <c r="D55" s="458"/>
      <c r="E55" s="463"/>
      <c r="F55" s="309" t="str">
        <f t="shared" si="0"/>
        <v>/</v>
      </c>
      <c r="G55" s="422"/>
      <c r="H55" s="420">
        <f>IF(E55="",0,IF(G55&lt;=0,0,IF(AND(D55="ж",F55&lt;=10),LOOKUP(G55,Девушки!$CH$5:$CH$76,Девушки!$L$5:$L$76),IF(AND(D55="ж",F55=11),LOOKUP(G55,Девушки!$CI$5:$CI$76,Девушки!$L$5:$L$76),IF(AND(D55="ж",F55=12),LOOKUP(G55,Девушки!$CJ$5:$CJ$76,Девушки!$L$5:$L$76),IF(AND(D55="ж",F55=13),LOOKUP(G55,Девушки!$CK$5:$CK$76,Девушки!$L$5:$L$76),IF(AND(D55="ж",F55=14),LOOKUP(G55,Девушки!$CL$5:$CL$76,Девушки!$L$5:$L$76),IF(AND(D55="ж",F55=15),LOOKUP(G55,Девушки!$CM$5:$CM$76,Девушки!$L$5:$L$76),IF(AND(D55="ж",F55=16),LOOKUP(G55,Девушки!$CN$5:$CN$76,Девушки!$L$5:$L$76),IF(AND(D55="ж",F55&gt;=17),LOOKUP(G55,Девушки!$CO$5:$CO$76,Девушки!$L$5:$L$76),IF(AND(D55="м",F55&lt;=10),LOOKUP(G55,Юноши!$CH$5:$CH$76,Юноши!$L$5:$L$76),IF(AND(D55="м",F55=11),LOOKUP(G55,Юноши!$CI$5:$CI$76,Юноши!$L$5:$L$76),IF(AND(D55="м",F55=12),LOOKUP(G55,Юноши!$CJ$5:$CJ$76,Юноши!$L$5:$L$76),IF(AND(D55="м",F55=13),LOOKUP(G55,Юноши!$CK$5:$CK$76,Юноши!$L$5:$L$76),IF(AND(D55="м",F55=14),LOOKUP(G55,Юноши!$CL$5:$CL$76,Юноши!$L$5:$L$76),IF(AND(D55="м",F55=15),LOOKUP(G55,Юноши!$CM$5:$CM$76,Юноши!$L$5:$L$76),IF(AND(D55="м",F55=16),LOOKUP(G55,Юноши!$CN$5:$CN$76,Юноши!$L$5:$L$76),IF(AND(D55="м",F55&gt;=17),LOOKUP(G55,Юноши!$CO$5:$CO$76,Юноши!$L$5:$L$76)))))))))))))))))))</f>
        <v>0</v>
      </c>
      <c r="I55" s="418"/>
      <c r="J55" s="383">
        <f>IF(E55="",0,IF(I55&lt;=0,0,IF(AND(D55="ж",F55&lt;=10),LOOKUP(I55,Девушки!$O$5:$O$76,Девушки!$L$5:$L$76),IF(AND(D55="ж",F55=11),LOOKUP(I55,Девушки!$P$5:$P$76,Девушки!$L$5:$L$76),IF(AND(D55="ж",F55=12),LOOKUP(I55,Девушки!$Q$5:$Q$76,Девушки!$L$5:$L$76),IF(AND(D55="ж",F55=13),LOOKUP(I55,Девушки!$R$5:$R$76,Девушки!$L$5:$L$76),IF(AND(D55="ж",F55=14),LOOKUP(I55,Девушки!$S$5:$S$76,Девушки!$L$5:$L$76),IF(AND(D55="ж",F55=15),LOOKUP(I55,Девушки!$T$5:$T$76,Девушки!$L$5:$L$76),IF(AND(D55="ж",F55=16),LOOKUP(I55,Девушки!$U$5:$U$76,Девушки!$L$5:$L$76),IF(AND(D55="ж",F55&gt;=17),LOOKUP(I55,Девушки!$V$5:$V$76,Девушки!$L$5:$L$76),IF(AND(D55="м",F55&lt;=10),LOOKUP(I55,Юноши!$O$5:$O$76,Юноши!$L$5:$L$76),IF(AND(D55="м",F55=11),LOOKUP(I55,Юноши!$P$5:$P$76,Юноши!$L$5:$L$76),IF(AND(D55="м",F55=12),LOOKUP(I55,Юноши!$Q$5:$Q$76,Юноши!$L$5:$L$76),IF(AND(D55="м",F55=13),LOOKUP(I55,Юноши!$R$5:$R$76,Юноши!$L$5:$L$76),IF(AND(D55="м",F55=14),LOOKUP(I55,Юноши!$S$5:$S$76,Юноши!$L$5:$L$76),IF(AND(D55="м",F55=15),LOOKUP(I55,Юноши!$T$5:$T$76,Юноши!$L$5:$L$76),IF(AND(D55="м",F55=16),LOOKUP(I55,Юноши!$U$5:$U$76,Юноши!$L$5:$L$76),IF(AND(D55="м",F55&gt;=17),LOOKUP(I55,Юноши!$V$5:$V$76,Юноши!$L$5:$L$76)))))))))))))))))))</f>
        <v>0</v>
      </c>
      <c r="K55" s="424"/>
      <c r="L55" s="391">
        <f>IF(E55="",0,IF(K55&lt;=0,0,IF(AND(D55="ж",F55&lt;=16),LOOKUP(K55,Девушки!$CC$5:$CC$76,Девушки!$L$5:$L$76),IF(AND(D55="ж",F55=17),LOOKUP(K55,Девушки!$CD$5:$CD$76,Девушки!$L$5:$L$76),IF(AND(D55="м",F55&lt;=16),LOOKUP(K55,Юноши!$CC$5:$CC$76,Юноши!$L$5:$L$76),IF(AND(D55="м",F55=17),LOOKUP(K55,Юноши!$CD$5:$CD$76,Юноши!$L$5:$L$76)))))))</f>
        <v>0</v>
      </c>
      <c r="M55" s="387"/>
      <c r="N55" s="302">
        <f>IF(E55="",0,IF(M55&lt;=0,0,IF(AND(D55="ж",F55&lt;=10),LOOKUP(M55,Девушки!$Z$5:$Z$75,Девушки!$W$5:$W$75),IF(AND(D55="ж",F55=11),LOOKUP(M55,Девушки!$AA$5:$AA$75,Девушки!$W$5:$W$75),IF(AND(D55="ж",F55=12),LOOKUP(M55,Девушки!$AB$5:$AB$75,Девушки!$W$5:$W$75),IF(AND(D55="ж",F55=13),LOOKUP(M55,Девушки!$AC$5:$AC$75,Девушки!$W$5:$W$75),IF(AND(D55="ж",F55=14),LOOKUP(M55,Девушки!$AD$5:$AD$75,Девушки!$W$5:$W$75),IF(AND(D55="ж",F55=15),LOOKUP(M55,Девушки!$AE$5:$AE$75,Девушки!$W$5:$W$75),IF(AND(D55="ж",F55=16),LOOKUP(M55,Девушки!$AF$5:$AF$75,Девушки!$W$5:$W$75),IF(AND(D55="ж",F55&gt;=17),LOOKUP(M55,Девушки!$AG$5:$AG$75,Девушки!$W$5:$W$75),IF(AND(D55="м",F55&lt;=10),LOOKUP(M55,Юноши!$Z$5:$Z$75,Юноши!$W$5:$W$75),IF(AND(D55="м",F55=11),LOOKUP(M55,Юноши!$AA$5:$AA$75,Юноши!$W$5:$W$75),IF(AND(D55="м",F55=12),LOOKUP(M55,Юноши!$AB$5:$AB$75,Юноши!$W$5:$W$75),IF(AND(D55="м",F55=13),LOOKUP(M55,Юноши!$AC$5:$AC$75,Юноши!$W$5:$W$75),IF(AND(D55="м",F55=14),LOOKUP(M55,Юноши!$AD$5:$AD$75,Юноши!$W$5:$W$75),IF(AND(D55="м",F55=15),LOOKUP(M55,Юноши!$AE$5:$AE$75,Юноши!$W$5:$W$75),IF(AND(D55="м",F55=16),LOOKUP(M55,Юноши!$AF$5:$AF$75,Юноши!$W$5:$W$75),IF(AND(D55="м",F55&gt;=17),LOOKUP(M55,Юноши!$AG$5:$AG$75,Юноши!$W$5:$W$75)))))))))))))))))))</f>
        <v>0</v>
      </c>
      <c r="O55" s="389"/>
      <c r="P55" s="304">
        <f>IF(E55="",0,IF(O55&lt;=0,0,IF(AND(D55="ж",F55&lt;=10),LOOKUP(O55,Девушки!$AK$5:$AK$75,Девушки!$W$5:$W$75),IF(AND(D55="ж",F55=11),LOOKUP(O55,Девушки!$AL$5:$AL$75,Девушки!$W$5:$W$75),IF(AND(D55="ж",F55=12),LOOKUP(O55,Девушки!$AM$5:$AM$75,Девушки!$W$5:$W$75),IF(AND(D55="ж",F55=13),LOOKUP(O55,Девушки!$AN$5:$AN$75,Девушки!$W$5:$W$75),IF(AND(D55="ж",F55=14),LOOKUP(O55,Девушки!$AO$5:$AO$75,Девушки!$W$5:$W$75),IF(AND(D55="ж",F55=15),LOOKUP(O55,Девушки!$AP$5:$AP$75,Девушки!$W$5:$W$75),IF(AND(D55="ж",F55=16),LOOKUP(O55,Девушки!$AQ$5:$AQ$75,Девушки!$W$5:$W$75),IF(AND(D55="ж",F55&gt;=17),LOOKUP(O55,Девушки!$AR$5:$AR$75,Девушки!$W$5:$W$75),IF(AND(D55="м",F55&lt;=10),LOOKUP(O55,Юноши!$AK$5:$AK$75,Юноши!$W$5:$W$75),IF(AND(D55="м",F55=11),LOOKUP(O55,Юноши!$AL$5:$AL$75,Юноши!$W$5:$W$75),IF(AND(D55="м",F55=12),LOOKUP(O55,Юноши!$AM$5:$AM$75,Юноши!$W$5:$W$75),IF(AND(D55="м",F55=13),LOOKUP(O55,Юноши!$AN$5:$AN$75,Юноши!$W$5:$W$75),IF(AND(D55="м",F55=14),LOOKUP(O55,Юноши!$AO$5:$AO$75,Юноши!$W$5:$W$75),IF(AND(D55="м",F55=15),LOOKUP(O55,Юноши!$AP$5:$AP$75,Юноши!$W$5:$W$75),IF(AND(D55="м",F55=16),LOOKUP(O55,Юноши!$AQ$5:$AQ$75,Юноши!$W$5:$W$75),IF(AND(D55="м",F55&gt;=17),LOOKUP(O55,Юноши!$AR$5:$AR$75,Юноши!$W$5:$W$75)))))))))))))))))))</f>
        <v>0</v>
      </c>
      <c r="Q55" s="303"/>
      <c r="R55" s="450">
        <f>IF(E55="",0,IF(Q55&lt;=0,0,IF(AND(D55="ж",F55&lt;=10),LOOKUP(Q55,Девушки!$AV$5:$AV$75,Девушки!$W$5:$W$75),IF(AND(D55="ж",F55=11),LOOKUP(Q55,Девушки!$AW$5:$AW$75,Девушки!$W$5:$W$75),IF(AND(D55="ж",F55=12),LOOKUP(Q55,Девушки!$AX$5:$AX$75,Девушки!$W$5:$W$75),IF(AND(D55="ж",F55=13),LOOKUP(Q55,Девушки!$AY$5:$AY$75,Девушки!$W$5:$W$75),IF(AND(D55="ж",F55=14),LOOKUP(Q55,Девушки!$AZ$5:$AZ$75,Девушки!$W$5:$W$75),IF(AND(D55="ж",F55=15),LOOKUP(Q55,Девушки!$BA$5:$BA$75,Девушки!$W$5:$W$75),IF(AND(D55="ж",F55=16),LOOKUP(Q55,Девушки!$BB$5:$BB$75,Девушки!$W$5:$W$75),IF(AND(D55="ж",F55&gt;=17),LOOKUP(Q55,Девушки!$BC$5:$BC$75,Девушки!$W$5:$W$75),IF(AND(D55="м",F55&lt;=10),LOOKUP(Q55,Юноши!$AV$5:$AV$75,Юноши!$W$5:$W$75),IF(AND(D55="м",F55=11),LOOKUP(Q55,Юноши!$AW$5:$AW$75,Юноши!$W$5:$W$75),IF(AND(D55="м",F55=12),LOOKUP(Q55,Юноши!$AX$5:$AX$75,Юноши!$W$5:$W$75),IF(AND(D55="м",F55=13),LOOKUP(Q55,Юноши!$AY$5:$AY$75,Юноши!$W$5:$W$75),IF(AND(D55="м",F55=14),LOOKUP(Q55,Юноши!$AZ$5:$AZ$75,Юноши!$W$5:$W$75),IF(AND(D55="м",F55=15),LOOKUP(Q55,Юноши!$BA$5:$BA$75,Юноши!$W$5:$W$75),IF(AND(D55="м",F55=16),LOOKUP(Q55,Юноши!$BB$5:$BB$75,Юноши!$W$5:$W$75),IF(AND(D55="м",F55&gt;=17),LOOKUP(Q55,Юноши!$BC$5:$BC$75,Юноши!$W$5:$W$75)))))))))))))))))))</f>
        <v>0</v>
      </c>
      <c r="S55" s="338"/>
      <c r="T55" s="305">
        <f>IF(E55="",0,IF(S55="",0,IF(S55&lt;-4,0,IF(AND(D55="ж",F55&lt;=10),LOOKUP(S55,Девушки!$BG$5:$BG$75,Девушки!$W$5:$W$75),IF(AND(D55="ж",F55=11),LOOKUP(S55,Девушки!$BH$5:$BH$75,Девушки!$W$5:$W$75),IF(AND(D55="ж",F55=12),LOOKUP(S55,Девушки!$BI$5:$BI$75,Девушки!$W$5:$W$75),IF(AND(D55="ж",F55=13),LOOKUP(S55,Девушки!$BJ$5:$BJ$75,Девушки!$W$5:$W$75),IF(AND(D55="ж",F55=14),LOOKUP(S55,Девушки!$BK$5:$BK$75,Девушки!$W$5:$W$75),IF(AND(D55="ж",F55=15),LOOKUP(S55,Девушки!$BL$5:$BL$75,Девушки!$W$5:$W$75),IF(AND(D55="ж",F55=16),LOOKUP(S55,Девушки!$BM$5:$BM$75,Девушки!$W$5:$W$75),IF(AND(D55="ж",F55&gt;=17),LOOKUP(S55,Девушки!$BN$5:$BN$75,Девушки!$W$5:$W$75),IF(AND(D55="м",F55&lt;=10),LOOKUP(S55,Юноши!$BG$5:$BG$75,Юноши!$W$5:$W$75),IF(AND(D55="м",F55=11),LOOKUP(S55,Юноши!$BH$5:$BH$75,Юноши!$W$5:$W$75),IF(AND(D55="м",F55=12),LOOKUP(S55,Юноши!$BI$5:$BI$75,Юноши!$W$5:$W$75),IF(AND(D55="м",F55=13),LOOKUP(S55,Юноши!$BJ$5:$BJ$75,Юноши!$W$5:$W$75),IF(AND(D55="м",F55=14),LOOKUP(S55,Юноши!$BK$5:$BK$75,Юноши!$W$5:$W$75),IF(AND(D55="м",F55=15),LOOKUP(S55,Юноши!$BL$5:$BL$75,Юноши!$W$5:$W$75),IF(AND(D55="м",F55=16),LOOKUP(S55,Юноши!$BM$5:$BM$75,Юноши!$W$5:$W$75),IF(AND(D55="м",F55&gt;=17),LOOKUP(S55,Юноши!$BN$5:$BN$75,Юноши!$W$5:$W$75))))))))))))))))))))</f>
        <v>0</v>
      </c>
      <c r="U55" s="341"/>
      <c r="V55" s="450">
        <f>IF(E55="",0,IF(U55&lt;=0,0,IF(AND(D55="ж",F55&lt;=10),LOOKUP(U55,Девушки!$BT$5:$BT$76,Девушки!$BO$5:$BO$76),IF(AND(D55="ж",F55=11),LOOKUP(U55,Девушки!$BT$5:$BT$76,Девушки!$BO$5:$BO$76),IF(AND(D55="ж",F55=12),LOOKUP(U55,Девушки!$BT$5:$BT$76,Девушки!$BO$5:$BO$76),IF(AND(D55="ж",F55=13),LOOKUP(U55,Девушки!$BT$5:$BT$76,Девушки!$BO$5:$BO$76),IF(AND(D55="ж",F55=14),LOOKUP(U55,Девушки!$BT$5:$BT$76,Девушки!$BO$5:$BO$76),IF(AND(D55="ж",F55=15),LOOKUP(U55,Девушки!$BT$5:$BT$76,Девушки!$BO$5:$BO$76),IF(AND(D55="ж",F55=16),LOOKUP(U55,Девушки!$BT$5:$BT$76,Девушки!$BO$5:$BO$76),IF(AND(D55="ж",F55&gt;=17),LOOKUP(U55,Девушки!$BT$5:$BT$76,Девушки!$BO$5:$BO$76),IF(AND(D55="м",F55&lt;=10),LOOKUP(U55,Юноши!$BT$5:$BT$76,Юноши!$BO$5:$BO$76),IF(AND(D55="м",F55=11),LOOKUP(U55,Юноши!$BT$5:$BT$76,Юноши!$BO$5:$BO$76),IF(AND(D55="м",F55=12),LOOKUP(U55,Юноши!$BT$5:$BT$76,Юноши!$BO$5:$BO$76),IF(AND(D55="м",F55=13),LOOKUP(U55,Юноши!$BT$5:$BT$76,Юноши!$BO$5:$BO$76),IF(AND(D55="м",F55=14),LOOKUP(U55,Юноши!$BT$5:$BT$76,Юноши!$BO$5:$BO$76),IF(AND(D55="м",F55=15),LOOKUP(U55,Юноши!$BT$5:$BT$76,Юноши!$BO$5:$BO$76),IF(AND(D55="м",F55=16),LOOKUP(U55,Юноши!$BT$5:$BT$76,Юноши!$BO$5:$BO$76),IF(AND(D55="м",F55&gt;=17),LOOKUP(U55,Юноши!$BT$5:$BT$76,Юноши!$BO$5:$BO$76)))))))))))))))))))</f>
        <v>0</v>
      </c>
      <c r="W55" s="346"/>
      <c r="X55" s="307">
        <f>IF(E55="",0,IF(W55="",0,IF(AND(D55="ж",F55&lt;=10),LOOKUP(W55,Девушки!$D$5:$D$76,Девушки!$A$5:$A$76),IF(AND(D55="ж",F55=11),LOOKUP(W55,Девушки!$E$5:$E$76,Девушки!$A$5:$A$76),IF(AND(D55="ж",F55=12),LOOKUP(W55,Девушки!$F$5:$F$76,Девушки!$A$5:$A$76),IF(AND(D55="ж",F55=13),LOOKUP(W55,Девушки!$G$5:$G$76,Девушки!$A$5:$A$76),IF(AND(D55="ж",F55=14),LOOKUP(W55,Девушки!$H$5:$H$76,Девушки!$A$5:$A$76),IF(AND(D55="ж",F55=15),LOOKUP(W55,Девушки!$I$5:$I$76,Девушки!$A$5:$A$76),IF(AND(D55="ж",F55=16),LOOKUP(W55,Девушки!$J$5:$J$76,Девушки!$A$5:$A$76),IF(AND(D55="ж",F55&gt;=17),LOOKUP(W55,Девушки!$K$5:$K$76,Девушки!$A$5:$A$76),IF(AND(D55="м",F55&lt;=10),LOOKUP(W55,Юноши!$D$5:$D$76,Юноши!$A$5:$A$76),IF(AND(D55="м",F55=11),LOOKUP(W55,Юноши!$E$5:$E$76,Юноши!$A$5:$A$76),IF(AND(D55="м",F55=12),LOOKUP(W55,Юноши!$F$5:$F$76,Юноши!$A$5:$A$76),IF(AND(D55="м",F55=13),LOOKUP(W55,Юноши!$G$5:$G$76,Юноши!$A$5:$A$76),IF(AND(D55="м",F55=14),LOOKUP(W55,Юноши!$H$5:$H$76,Юноши!$A$5:$A$76),IF(AND(D55="м",F55=15),LOOKUP(W55,Юноши!$I$5:$I$76,Юноши!$A$5:$A$76),IF(AND(D55="м",F55=16),LOOKUP(W55,Юноши!$J$5:$J$76,Юноши!$A$5:$A$76),IF(AND(D55="м",F55&gt;=17),LOOKUP(W55,Юноши!$K$5:$K$76,Юноши!$A$5:$A$76)))))))))))))))))))</f>
        <v>0</v>
      </c>
      <c r="Y55" s="451">
        <f t="shared" si="1"/>
        <v>0</v>
      </c>
    </row>
    <row r="56" spans="1:25" ht="24.95" customHeight="1">
      <c r="A56" s="456"/>
      <c r="B56" s="462"/>
      <c r="C56" s="459"/>
      <c r="D56" s="458"/>
      <c r="E56" s="463"/>
      <c r="F56" s="309" t="str">
        <f t="shared" si="0"/>
        <v>/</v>
      </c>
      <c r="G56" s="422"/>
      <c r="H56" s="420">
        <f>IF(E56="",0,IF(G56&lt;=0,0,IF(AND(D56="ж",F56&lt;=10),LOOKUP(G56,Девушки!$CH$5:$CH$76,Девушки!$L$5:$L$76),IF(AND(D56="ж",F56=11),LOOKUP(G56,Девушки!$CI$5:$CI$76,Девушки!$L$5:$L$76),IF(AND(D56="ж",F56=12),LOOKUP(G56,Девушки!$CJ$5:$CJ$76,Девушки!$L$5:$L$76),IF(AND(D56="ж",F56=13),LOOKUP(G56,Девушки!$CK$5:$CK$76,Девушки!$L$5:$L$76),IF(AND(D56="ж",F56=14),LOOKUP(G56,Девушки!$CL$5:$CL$76,Девушки!$L$5:$L$76),IF(AND(D56="ж",F56=15),LOOKUP(G56,Девушки!$CM$5:$CM$76,Девушки!$L$5:$L$76),IF(AND(D56="ж",F56=16),LOOKUP(G56,Девушки!$CN$5:$CN$76,Девушки!$L$5:$L$76),IF(AND(D56="ж",F56&gt;=17),LOOKUP(G56,Девушки!$CO$5:$CO$76,Девушки!$L$5:$L$76),IF(AND(D56="м",F56&lt;=10),LOOKUP(G56,Юноши!$CH$5:$CH$76,Юноши!$L$5:$L$76),IF(AND(D56="м",F56=11),LOOKUP(G56,Юноши!$CI$5:$CI$76,Юноши!$L$5:$L$76),IF(AND(D56="м",F56=12),LOOKUP(G56,Юноши!$CJ$5:$CJ$76,Юноши!$L$5:$L$76),IF(AND(D56="м",F56=13),LOOKUP(G56,Юноши!$CK$5:$CK$76,Юноши!$L$5:$L$76),IF(AND(D56="м",F56=14),LOOKUP(G56,Юноши!$CL$5:$CL$76,Юноши!$L$5:$L$76),IF(AND(D56="м",F56=15),LOOKUP(G56,Юноши!$CM$5:$CM$76,Юноши!$L$5:$L$76),IF(AND(D56="м",F56=16),LOOKUP(G56,Юноши!$CN$5:$CN$76,Юноши!$L$5:$L$76),IF(AND(D56="м",F56&gt;=17),LOOKUP(G56,Юноши!$CO$5:$CO$76,Юноши!$L$5:$L$76)))))))))))))))))))</f>
        <v>0</v>
      </c>
      <c r="I56" s="418"/>
      <c r="J56" s="383">
        <f>IF(E56="",0,IF(I56&lt;=0,0,IF(AND(D56="ж",F56&lt;=10),LOOKUP(I56,Девушки!$O$5:$O$76,Девушки!$L$5:$L$76),IF(AND(D56="ж",F56=11),LOOKUP(I56,Девушки!$P$5:$P$76,Девушки!$L$5:$L$76),IF(AND(D56="ж",F56=12),LOOKUP(I56,Девушки!$Q$5:$Q$76,Девушки!$L$5:$L$76),IF(AND(D56="ж",F56=13),LOOKUP(I56,Девушки!$R$5:$R$76,Девушки!$L$5:$L$76),IF(AND(D56="ж",F56=14),LOOKUP(I56,Девушки!$S$5:$S$76,Девушки!$L$5:$L$76),IF(AND(D56="ж",F56=15),LOOKUP(I56,Девушки!$T$5:$T$76,Девушки!$L$5:$L$76),IF(AND(D56="ж",F56=16),LOOKUP(I56,Девушки!$U$5:$U$76,Девушки!$L$5:$L$76),IF(AND(D56="ж",F56&gt;=17),LOOKUP(I56,Девушки!$V$5:$V$76,Девушки!$L$5:$L$76),IF(AND(D56="м",F56&lt;=10),LOOKUP(I56,Юноши!$O$5:$O$76,Юноши!$L$5:$L$76),IF(AND(D56="м",F56=11),LOOKUP(I56,Юноши!$P$5:$P$76,Юноши!$L$5:$L$76),IF(AND(D56="м",F56=12),LOOKUP(I56,Юноши!$Q$5:$Q$76,Юноши!$L$5:$L$76),IF(AND(D56="м",F56=13),LOOKUP(I56,Юноши!$R$5:$R$76,Юноши!$L$5:$L$76),IF(AND(D56="м",F56=14),LOOKUP(I56,Юноши!$S$5:$S$76,Юноши!$L$5:$L$76),IF(AND(D56="м",F56=15),LOOKUP(I56,Юноши!$T$5:$T$76,Юноши!$L$5:$L$76),IF(AND(D56="м",F56=16),LOOKUP(I56,Юноши!$U$5:$U$76,Юноши!$L$5:$L$76),IF(AND(D56="м",F56&gt;=17),LOOKUP(I56,Юноши!$V$5:$V$76,Юноши!$L$5:$L$76)))))))))))))))))))</f>
        <v>0</v>
      </c>
      <c r="K56" s="424"/>
      <c r="L56" s="391">
        <f>IF(E56="",0,IF(K56&lt;=0,0,IF(AND(D56="ж",F56&lt;=16),LOOKUP(K56,Девушки!$CC$5:$CC$76,Девушки!$L$5:$L$76),IF(AND(D56="ж",F56=17),LOOKUP(K56,Девушки!$CD$5:$CD$76,Девушки!$L$5:$L$76),IF(AND(D56="м",F56&lt;=16),LOOKUP(K56,Юноши!$CC$5:$CC$76,Юноши!$L$5:$L$76),IF(AND(D56="м",F56=17),LOOKUP(K56,Юноши!$CD$5:$CD$76,Юноши!$L$5:$L$76)))))))</f>
        <v>0</v>
      </c>
      <c r="M56" s="387"/>
      <c r="N56" s="302">
        <f>IF(E56="",0,IF(M56&lt;=0,0,IF(AND(D56="ж",F56&lt;=10),LOOKUP(M56,Девушки!$Z$5:$Z$75,Девушки!$W$5:$W$75),IF(AND(D56="ж",F56=11),LOOKUP(M56,Девушки!$AA$5:$AA$75,Девушки!$W$5:$W$75),IF(AND(D56="ж",F56=12),LOOKUP(M56,Девушки!$AB$5:$AB$75,Девушки!$W$5:$W$75),IF(AND(D56="ж",F56=13),LOOKUP(M56,Девушки!$AC$5:$AC$75,Девушки!$W$5:$W$75),IF(AND(D56="ж",F56=14),LOOKUP(M56,Девушки!$AD$5:$AD$75,Девушки!$W$5:$W$75),IF(AND(D56="ж",F56=15),LOOKUP(M56,Девушки!$AE$5:$AE$75,Девушки!$W$5:$W$75),IF(AND(D56="ж",F56=16),LOOKUP(M56,Девушки!$AF$5:$AF$75,Девушки!$W$5:$W$75),IF(AND(D56="ж",F56&gt;=17),LOOKUP(M56,Девушки!$AG$5:$AG$75,Девушки!$W$5:$W$75),IF(AND(D56="м",F56&lt;=10),LOOKUP(M56,Юноши!$Z$5:$Z$75,Юноши!$W$5:$W$75),IF(AND(D56="м",F56=11),LOOKUP(M56,Юноши!$AA$5:$AA$75,Юноши!$W$5:$W$75),IF(AND(D56="м",F56=12),LOOKUP(M56,Юноши!$AB$5:$AB$75,Юноши!$W$5:$W$75),IF(AND(D56="м",F56=13),LOOKUP(M56,Юноши!$AC$5:$AC$75,Юноши!$W$5:$W$75),IF(AND(D56="м",F56=14),LOOKUP(M56,Юноши!$AD$5:$AD$75,Юноши!$W$5:$W$75),IF(AND(D56="м",F56=15),LOOKUP(M56,Юноши!$AE$5:$AE$75,Юноши!$W$5:$W$75),IF(AND(D56="м",F56=16),LOOKUP(M56,Юноши!$AF$5:$AF$75,Юноши!$W$5:$W$75),IF(AND(D56="м",F56&gt;=17),LOOKUP(M56,Юноши!$AG$5:$AG$75,Юноши!$W$5:$W$75)))))))))))))))))))</f>
        <v>0</v>
      </c>
      <c r="O56" s="389"/>
      <c r="P56" s="304">
        <f>IF(E56="",0,IF(O56&lt;=0,0,IF(AND(D56="ж",F56&lt;=10),LOOKUP(O56,Девушки!$AK$5:$AK$75,Девушки!$W$5:$W$75),IF(AND(D56="ж",F56=11),LOOKUP(O56,Девушки!$AL$5:$AL$75,Девушки!$W$5:$W$75),IF(AND(D56="ж",F56=12),LOOKUP(O56,Девушки!$AM$5:$AM$75,Девушки!$W$5:$W$75),IF(AND(D56="ж",F56=13),LOOKUP(O56,Девушки!$AN$5:$AN$75,Девушки!$W$5:$W$75),IF(AND(D56="ж",F56=14),LOOKUP(O56,Девушки!$AO$5:$AO$75,Девушки!$W$5:$W$75),IF(AND(D56="ж",F56=15),LOOKUP(O56,Девушки!$AP$5:$AP$75,Девушки!$W$5:$W$75),IF(AND(D56="ж",F56=16),LOOKUP(O56,Девушки!$AQ$5:$AQ$75,Девушки!$W$5:$W$75),IF(AND(D56="ж",F56&gt;=17),LOOKUP(O56,Девушки!$AR$5:$AR$75,Девушки!$W$5:$W$75),IF(AND(D56="м",F56&lt;=10),LOOKUP(O56,Юноши!$AK$5:$AK$75,Юноши!$W$5:$W$75),IF(AND(D56="м",F56=11),LOOKUP(O56,Юноши!$AL$5:$AL$75,Юноши!$W$5:$W$75),IF(AND(D56="м",F56=12),LOOKUP(O56,Юноши!$AM$5:$AM$75,Юноши!$W$5:$W$75),IF(AND(D56="м",F56=13),LOOKUP(O56,Юноши!$AN$5:$AN$75,Юноши!$W$5:$W$75),IF(AND(D56="м",F56=14),LOOKUP(O56,Юноши!$AO$5:$AO$75,Юноши!$W$5:$W$75),IF(AND(D56="м",F56=15),LOOKUP(O56,Юноши!$AP$5:$AP$75,Юноши!$W$5:$W$75),IF(AND(D56="м",F56=16),LOOKUP(O56,Юноши!$AQ$5:$AQ$75,Юноши!$W$5:$W$75),IF(AND(D56="м",F56&gt;=17),LOOKUP(O56,Юноши!$AR$5:$AR$75,Юноши!$W$5:$W$75)))))))))))))))))))</f>
        <v>0</v>
      </c>
      <c r="Q56" s="303"/>
      <c r="R56" s="450">
        <f>IF(E56="",0,IF(Q56&lt;=0,0,IF(AND(D56="ж",F56&lt;=10),LOOKUP(Q56,Девушки!$AV$5:$AV$75,Девушки!$W$5:$W$75),IF(AND(D56="ж",F56=11),LOOKUP(Q56,Девушки!$AW$5:$AW$75,Девушки!$W$5:$W$75),IF(AND(D56="ж",F56=12),LOOKUP(Q56,Девушки!$AX$5:$AX$75,Девушки!$W$5:$W$75),IF(AND(D56="ж",F56=13),LOOKUP(Q56,Девушки!$AY$5:$AY$75,Девушки!$W$5:$W$75),IF(AND(D56="ж",F56=14),LOOKUP(Q56,Девушки!$AZ$5:$AZ$75,Девушки!$W$5:$W$75),IF(AND(D56="ж",F56=15),LOOKUP(Q56,Девушки!$BA$5:$BA$75,Девушки!$W$5:$W$75),IF(AND(D56="ж",F56=16),LOOKUP(Q56,Девушки!$BB$5:$BB$75,Девушки!$W$5:$W$75),IF(AND(D56="ж",F56&gt;=17),LOOKUP(Q56,Девушки!$BC$5:$BC$75,Девушки!$W$5:$W$75),IF(AND(D56="м",F56&lt;=10),LOOKUP(Q56,Юноши!$AV$5:$AV$75,Юноши!$W$5:$W$75),IF(AND(D56="м",F56=11),LOOKUP(Q56,Юноши!$AW$5:$AW$75,Юноши!$W$5:$W$75),IF(AND(D56="м",F56=12),LOOKUP(Q56,Юноши!$AX$5:$AX$75,Юноши!$W$5:$W$75),IF(AND(D56="м",F56=13),LOOKUP(Q56,Юноши!$AY$5:$AY$75,Юноши!$W$5:$W$75),IF(AND(D56="м",F56=14),LOOKUP(Q56,Юноши!$AZ$5:$AZ$75,Юноши!$W$5:$W$75),IF(AND(D56="м",F56=15),LOOKUP(Q56,Юноши!$BA$5:$BA$75,Юноши!$W$5:$W$75),IF(AND(D56="м",F56=16),LOOKUP(Q56,Юноши!$BB$5:$BB$75,Юноши!$W$5:$W$75),IF(AND(D56="м",F56&gt;=17),LOOKUP(Q56,Юноши!$BC$5:$BC$75,Юноши!$W$5:$W$75)))))))))))))))))))</f>
        <v>0</v>
      </c>
      <c r="S56" s="338"/>
      <c r="T56" s="305">
        <f>IF(E56="",0,IF(S56="",0,IF(S56&lt;-4,0,IF(AND(D56="ж",F56&lt;=10),LOOKUP(S56,Девушки!$BG$5:$BG$75,Девушки!$W$5:$W$75),IF(AND(D56="ж",F56=11),LOOKUP(S56,Девушки!$BH$5:$BH$75,Девушки!$W$5:$W$75),IF(AND(D56="ж",F56=12),LOOKUP(S56,Девушки!$BI$5:$BI$75,Девушки!$W$5:$W$75),IF(AND(D56="ж",F56=13),LOOKUP(S56,Девушки!$BJ$5:$BJ$75,Девушки!$W$5:$W$75),IF(AND(D56="ж",F56=14),LOOKUP(S56,Девушки!$BK$5:$BK$75,Девушки!$W$5:$W$75),IF(AND(D56="ж",F56=15),LOOKUP(S56,Девушки!$BL$5:$BL$75,Девушки!$W$5:$W$75),IF(AND(D56="ж",F56=16),LOOKUP(S56,Девушки!$BM$5:$BM$75,Девушки!$W$5:$W$75),IF(AND(D56="ж",F56&gt;=17),LOOKUP(S56,Девушки!$BN$5:$BN$75,Девушки!$W$5:$W$75),IF(AND(D56="м",F56&lt;=10),LOOKUP(S56,Юноши!$BG$5:$BG$75,Юноши!$W$5:$W$75),IF(AND(D56="м",F56=11),LOOKUP(S56,Юноши!$BH$5:$BH$75,Юноши!$W$5:$W$75),IF(AND(D56="м",F56=12),LOOKUP(S56,Юноши!$BI$5:$BI$75,Юноши!$W$5:$W$75),IF(AND(D56="м",F56=13),LOOKUP(S56,Юноши!$BJ$5:$BJ$75,Юноши!$W$5:$W$75),IF(AND(D56="м",F56=14),LOOKUP(S56,Юноши!$BK$5:$BK$75,Юноши!$W$5:$W$75),IF(AND(D56="м",F56=15),LOOKUP(S56,Юноши!$BL$5:$BL$75,Юноши!$W$5:$W$75),IF(AND(D56="м",F56=16),LOOKUP(S56,Юноши!$BM$5:$BM$75,Юноши!$W$5:$W$75),IF(AND(D56="м",F56&gt;=17),LOOKUP(S56,Юноши!$BN$5:$BN$75,Юноши!$W$5:$W$75))))))))))))))))))))</f>
        <v>0</v>
      </c>
      <c r="U56" s="341"/>
      <c r="V56" s="450">
        <f>IF(E56="",0,IF(U56&lt;=0,0,IF(AND(D56="ж",F56&lt;=10),LOOKUP(U56,Девушки!$BT$5:$BT$76,Девушки!$BO$5:$BO$76),IF(AND(D56="ж",F56=11),LOOKUP(U56,Девушки!$BT$5:$BT$76,Девушки!$BO$5:$BO$76),IF(AND(D56="ж",F56=12),LOOKUP(U56,Девушки!$BT$5:$BT$76,Девушки!$BO$5:$BO$76),IF(AND(D56="ж",F56=13),LOOKUP(U56,Девушки!$BT$5:$BT$76,Девушки!$BO$5:$BO$76),IF(AND(D56="ж",F56=14),LOOKUP(U56,Девушки!$BT$5:$BT$76,Девушки!$BO$5:$BO$76),IF(AND(D56="ж",F56=15),LOOKUP(U56,Девушки!$BT$5:$BT$76,Девушки!$BO$5:$BO$76),IF(AND(D56="ж",F56=16),LOOKUP(U56,Девушки!$BT$5:$BT$76,Девушки!$BO$5:$BO$76),IF(AND(D56="ж",F56&gt;=17),LOOKUP(U56,Девушки!$BT$5:$BT$76,Девушки!$BO$5:$BO$76),IF(AND(D56="м",F56&lt;=10),LOOKUP(U56,Юноши!$BT$5:$BT$76,Юноши!$BO$5:$BO$76),IF(AND(D56="м",F56=11),LOOKUP(U56,Юноши!$BT$5:$BT$76,Юноши!$BO$5:$BO$76),IF(AND(D56="м",F56=12),LOOKUP(U56,Юноши!$BT$5:$BT$76,Юноши!$BO$5:$BO$76),IF(AND(D56="м",F56=13),LOOKUP(U56,Юноши!$BT$5:$BT$76,Юноши!$BO$5:$BO$76),IF(AND(D56="м",F56=14),LOOKUP(U56,Юноши!$BT$5:$BT$76,Юноши!$BO$5:$BO$76),IF(AND(D56="м",F56=15),LOOKUP(U56,Юноши!$BT$5:$BT$76,Юноши!$BO$5:$BO$76),IF(AND(D56="м",F56=16),LOOKUP(U56,Юноши!$BT$5:$BT$76,Юноши!$BO$5:$BO$76),IF(AND(D56="м",F56&gt;=17),LOOKUP(U56,Юноши!$BT$5:$BT$76,Юноши!$BO$5:$BO$76)))))))))))))))))))</f>
        <v>0</v>
      </c>
      <c r="W56" s="346"/>
      <c r="X56" s="307">
        <f>IF(E56="",0,IF(W56="",0,IF(AND(D56="ж",F56&lt;=10),LOOKUP(W56,Девушки!$D$5:$D$76,Девушки!$A$5:$A$76),IF(AND(D56="ж",F56=11),LOOKUP(W56,Девушки!$E$5:$E$76,Девушки!$A$5:$A$76),IF(AND(D56="ж",F56=12),LOOKUP(W56,Девушки!$F$5:$F$76,Девушки!$A$5:$A$76),IF(AND(D56="ж",F56=13),LOOKUP(W56,Девушки!$G$5:$G$76,Девушки!$A$5:$A$76),IF(AND(D56="ж",F56=14),LOOKUP(W56,Девушки!$H$5:$H$76,Девушки!$A$5:$A$76),IF(AND(D56="ж",F56=15),LOOKUP(W56,Девушки!$I$5:$I$76,Девушки!$A$5:$A$76),IF(AND(D56="ж",F56=16),LOOKUP(W56,Девушки!$J$5:$J$76,Девушки!$A$5:$A$76),IF(AND(D56="ж",F56&gt;=17),LOOKUP(W56,Девушки!$K$5:$K$76,Девушки!$A$5:$A$76),IF(AND(D56="м",F56&lt;=10),LOOKUP(W56,Юноши!$D$5:$D$76,Юноши!$A$5:$A$76),IF(AND(D56="м",F56=11),LOOKUP(W56,Юноши!$E$5:$E$76,Юноши!$A$5:$A$76),IF(AND(D56="м",F56=12),LOOKUP(W56,Юноши!$F$5:$F$76,Юноши!$A$5:$A$76),IF(AND(D56="м",F56=13),LOOKUP(W56,Юноши!$G$5:$G$76,Юноши!$A$5:$A$76),IF(AND(D56="м",F56=14),LOOKUP(W56,Юноши!$H$5:$H$76,Юноши!$A$5:$A$76),IF(AND(D56="м",F56=15),LOOKUP(W56,Юноши!$I$5:$I$76,Юноши!$A$5:$A$76),IF(AND(D56="м",F56=16),LOOKUP(W56,Юноши!$J$5:$J$76,Юноши!$A$5:$A$76),IF(AND(D56="м",F56&gt;=17),LOOKUP(W56,Юноши!$K$5:$K$76,Юноши!$A$5:$A$76)))))))))))))))))))</f>
        <v>0</v>
      </c>
      <c r="Y56" s="451">
        <f t="shared" si="1"/>
        <v>0</v>
      </c>
    </row>
    <row r="57" spans="1:25" ht="24.95" customHeight="1">
      <c r="A57" s="456"/>
      <c r="B57" s="462"/>
      <c r="C57" s="459"/>
      <c r="D57" s="458"/>
      <c r="E57" s="463"/>
      <c r="F57" s="309" t="str">
        <f t="shared" si="0"/>
        <v>/</v>
      </c>
      <c r="G57" s="422"/>
      <c r="H57" s="420">
        <f>IF(E57="",0,IF(G57&lt;=0,0,IF(AND(D57="ж",F57&lt;=10),LOOKUP(G57,Девушки!$CH$5:$CH$76,Девушки!$L$5:$L$76),IF(AND(D57="ж",F57=11),LOOKUP(G57,Девушки!$CI$5:$CI$76,Девушки!$L$5:$L$76),IF(AND(D57="ж",F57=12),LOOKUP(G57,Девушки!$CJ$5:$CJ$76,Девушки!$L$5:$L$76),IF(AND(D57="ж",F57=13),LOOKUP(G57,Девушки!$CK$5:$CK$76,Девушки!$L$5:$L$76),IF(AND(D57="ж",F57=14),LOOKUP(G57,Девушки!$CL$5:$CL$76,Девушки!$L$5:$L$76),IF(AND(D57="ж",F57=15),LOOKUP(G57,Девушки!$CM$5:$CM$76,Девушки!$L$5:$L$76),IF(AND(D57="ж",F57=16),LOOKUP(G57,Девушки!$CN$5:$CN$76,Девушки!$L$5:$L$76),IF(AND(D57="ж",F57&gt;=17),LOOKUP(G57,Девушки!$CO$5:$CO$76,Девушки!$L$5:$L$76),IF(AND(D57="м",F57&lt;=10),LOOKUP(G57,Юноши!$CH$5:$CH$76,Юноши!$L$5:$L$76),IF(AND(D57="м",F57=11),LOOKUP(G57,Юноши!$CI$5:$CI$76,Юноши!$L$5:$L$76),IF(AND(D57="м",F57=12),LOOKUP(G57,Юноши!$CJ$5:$CJ$76,Юноши!$L$5:$L$76),IF(AND(D57="м",F57=13),LOOKUP(G57,Юноши!$CK$5:$CK$76,Юноши!$L$5:$L$76),IF(AND(D57="м",F57=14),LOOKUP(G57,Юноши!$CL$5:$CL$76,Юноши!$L$5:$L$76),IF(AND(D57="м",F57=15),LOOKUP(G57,Юноши!$CM$5:$CM$76,Юноши!$L$5:$L$76),IF(AND(D57="м",F57=16),LOOKUP(G57,Юноши!$CN$5:$CN$76,Юноши!$L$5:$L$76),IF(AND(D57="м",F57&gt;=17),LOOKUP(G57,Юноши!$CO$5:$CO$76,Юноши!$L$5:$L$76)))))))))))))))))))</f>
        <v>0</v>
      </c>
      <c r="I57" s="418"/>
      <c r="J57" s="383">
        <f>IF(E57="",0,IF(I57&lt;=0,0,IF(AND(D57="ж",F57&lt;=10),LOOKUP(I57,Девушки!$O$5:$O$76,Девушки!$L$5:$L$76),IF(AND(D57="ж",F57=11),LOOKUP(I57,Девушки!$P$5:$P$76,Девушки!$L$5:$L$76),IF(AND(D57="ж",F57=12),LOOKUP(I57,Девушки!$Q$5:$Q$76,Девушки!$L$5:$L$76),IF(AND(D57="ж",F57=13),LOOKUP(I57,Девушки!$R$5:$R$76,Девушки!$L$5:$L$76),IF(AND(D57="ж",F57=14),LOOKUP(I57,Девушки!$S$5:$S$76,Девушки!$L$5:$L$76),IF(AND(D57="ж",F57=15),LOOKUP(I57,Девушки!$T$5:$T$76,Девушки!$L$5:$L$76),IF(AND(D57="ж",F57=16),LOOKUP(I57,Девушки!$U$5:$U$76,Девушки!$L$5:$L$76),IF(AND(D57="ж",F57&gt;=17),LOOKUP(I57,Девушки!$V$5:$V$76,Девушки!$L$5:$L$76),IF(AND(D57="м",F57&lt;=10),LOOKUP(I57,Юноши!$O$5:$O$76,Юноши!$L$5:$L$76),IF(AND(D57="м",F57=11),LOOKUP(I57,Юноши!$P$5:$P$76,Юноши!$L$5:$L$76),IF(AND(D57="м",F57=12),LOOKUP(I57,Юноши!$Q$5:$Q$76,Юноши!$L$5:$L$76),IF(AND(D57="м",F57=13),LOOKUP(I57,Юноши!$R$5:$R$76,Юноши!$L$5:$L$76),IF(AND(D57="м",F57=14),LOOKUP(I57,Юноши!$S$5:$S$76,Юноши!$L$5:$L$76),IF(AND(D57="м",F57=15),LOOKUP(I57,Юноши!$T$5:$T$76,Юноши!$L$5:$L$76),IF(AND(D57="м",F57=16),LOOKUP(I57,Юноши!$U$5:$U$76,Юноши!$L$5:$L$76),IF(AND(D57="м",F57&gt;=17),LOOKUP(I57,Юноши!$V$5:$V$76,Юноши!$L$5:$L$76)))))))))))))))))))</f>
        <v>0</v>
      </c>
      <c r="K57" s="424"/>
      <c r="L57" s="391">
        <f>IF(E57="",0,IF(K57&lt;=0,0,IF(AND(D57="ж",F57&lt;=16),LOOKUP(K57,Девушки!$CC$5:$CC$76,Девушки!$L$5:$L$76),IF(AND(D57="ж",F57=17),LOOKUP(K57,Девушки!$CD$5:$CD$76,Девушки!$L$5:$L$76),IF(AND(D57="м",F57&lt;=16),LOOKUP(K57,Юноши!$CC$5:$CC$76,Юноши!$L$5:$L$76),IF(AND(D57="м",F57=17),LOOKUP(K57,Юноши!$CD$5:$CD$76,Юноши!$L$5:$L$76)))))))</f>
        <v>0</v>
      </c>
      <c r="M57" s="387"/>
      <c r="N57" s="302">
        <f>IF(E57="",0,IF(M57&lt;=0,0,IF(AND(D57="ж",F57&lt;=10),LOOKUP(M57,Девушки!$Z$5:$Z$75,Девушки!$W$5:$W$75),IF(AND(D57="ж",F57=11),LOOKUP(M57,Девушки!$AA$5:$AA$75,Девушки!$W$5:$W$75),IF(AND(D57="ж",F57=12),LOOKUP(M57,Девушки!$AB$5:$AB$75,Девушки!$W$5:$W$75),IF(AND(D57="ж",F57=13),LOOKUP(M57,Девушки!$AC$5:$AC$75,Девушки!$W$5:$W$75),IF(AND(D57="ж",F57=14),LOOKUP(M57,Девушки!$AD$5:$AD$75,Девушки!$W$5:$W$75),IF(AND(D57="ж",F57=15),LOOKUP(M57,Девушки!$AE$5:$AE$75,Девушки!$W$5:$W$75),IF(AND(D57="ж",F57=16),LOOKUP(M57,Девушки!$AF$5:$AF$75,Девушки!$W$5:$W$75),IF(AND(D57="ж",F57&gt;=17),LOOKUP(M57,Девушки!$AG$5:$AG$75,Девушки!$W$5:$W$75),IF(AND(D57="м",F57&lt;=10),LOOKUP(M57,Юноши!$Z$5:$Z$75,Юноши!$W$5:$W$75),IF(AND(D57="м",F57=11),LOOKUP(M57,Юноши!$AA$5:$AA$75,Юноши!$W$5:$W$75),IF(AND(D57="м",F57=12),LOOKUP(M57,Юноши!$AB$5:$AB$75,Юноши!$W$5:$W$75),IF(AND(D57="м",F57=13),LOOKUP(M57,Юноши!$AC$5:$AC$75,Юноши!$W$5:$W$75),IF(AND(D57="м",F57=14),LOOKUP(M57,Юноши!$AD$5:$AD$75,Юноши!$W$5:$W$75),IF(AND(D57="м",F57=15),LOOKUP(M57,Юноши!$AE$5:$AE$75,Юноши!$W$5:$W$75),IF(AND(D57="м",F57=16),LOOKUP(M57,Юноши!$AF$5:$AF$75,Юноши!$W$5:$W$75),IF(AND(D57="м",F57&gt;=17),LOOKUP(M57,Юноши!$AG$5:$AG$75,Юноши!$W$5:$W$75)))))))))))))))))))</f>
        <v>0</v>
      </c>
      <c r="O57" s="389"/>
      <c r="P57" s="304">
        <f>IF(E57="",0,IF(O57&lt;=0,0,IF(AND(D57="ж",F57&lt;=10),LOOKUP(O57,Девушки!$AK$5:$AK$75,Девушки!$W$5:$W$75),IF(AND(D57="ж",F57=11),LOOKUP(O57,Девушки!$AL$5:$AL$75,Девушки!$W$5:$W$75),IF(AND(D57="ж",F57=12),LOOKUP(O57,Девушки!$AM$5:$AM$75,Девушки!$W$5:$W$75),IF(AND(D57="ж",F57=13),LOOKUP(O57,Девушки!$AN$5:$AN$75,Девушки!$W$5:$W$75),IF(AND(D57="ж",F57=14),LOOKUP(O57,Девушки!$AO$5:$AO$75,Девушки!$W$5:$W$75),IF(AND(D57="ж",F57=15),LOOKUP(O57,Девушки!$AP$5:$AP$75,Девушки!$W$5:$W$75),IF(AND(D57="ж",F57=16),LOOKUP(O57,Девушки!$AQ$5:$AQ$75,Девушки!$W$5:$W$75),IF(AND(D57="ж",F57&gt;=17),LOOKUP(O57,Девушки!$AR$5:$AR$75,Девушки!$W$5:$W$75),IF(AND(D57="м",F57&lt;=10),LOOKUP(O57,Юноши!$AK$5:$AK$75,Юноши!$W$5:$W$75),IF(AND(D57="м",F57=11),LOOKUP(O57,Юноши!$AL$5:$AL$75,Юноши!$W$5:$W$75),IF(AND(D57="м",F57=12),LOOKUP(O57,Юноши!$AM$5:$AM$75,Юноши!$W$5:$W$75),IF(AND(D57="м",F57=13),LOOKUP(O57,Юноши!$AN$5:$AN$75,Юноши!$W$5:$W$75),IF(AND(D57="м",F57=14),LOOKUP(O57,Юноши!$AO$5:$AO$75,Юноши!$W$5:$W$75),IF(AND(D57="м",F57=15),LOOKUP(O57,Юноши!$AP$5:$AP$75,Юноши!$W$5:$W$75),IF(AND(D57="м",F57=16),LOOKUP(O57,Юноши!$AQ$5:$AQ$75,Юноши!$W$5:$W$75),IF(AND(D57="м",F57&gt;=17),LOOKUP(O57,Юноши!$AR$5:$AR$75,Юноши!$W$5:$W$75)))))))))))))))))))</f>
        <v>0</v>
      </c>
      <c r="Q57" s="303"/>
      <c r="R57" s="450">
        <f>IF(E57="",0,IF(Q57&lt;=0,0,IF(AND(D57="ж",F57&lt;=10),LOOKUP(Q57,Девушки!$AV$5:$AV$75,Девушки!$W$5:$W$75),IF(AND(D57="ж",F57=11),LOOKUP(Q57,Девушки!$AW$5:$AW$75,Девушки!$W$5:$W$75),IF(AND(D57="ж",F57=12),LOOKUP(Q57,Девушки!$AX$5:$AX$75,Девушки!$W$5:$W$75),IF(AND(D57="ж",F57=13),LOOKUP(Q57,Девушки!$AY$5:$AY$75,Девушки!$W$5:$W$75),IF(AND(D57="ж",F57=14),LOOKUP(Q57,Девушки!$AZ$5:$AZ$75,Девушки!$W$5:$W$75),IF(AND(D57="ж",F57=15),LOOKUP(Q57,Девушки!$BA$5:$BA$75,Девушки!$W$5:$W$75),IF(AND(D57="ж",F57=16),LOOKUP(Q57,Девушки!$BB$5:$BB$75,Девушки!$W$5:$W$75),IF(AND(D57="ж",F57&gt;=17),LOOKUP(Q57,Девушки!$BC$5:$BC$75,Девушки!$W$5:$W$75),IF(AND(D57="м",F57&lt;=10),LOOKUP(Q57,Юноши!$AV$5:$AV$75,Юноши!$W$5:$W$75),IF(AND(D57="м",F57=11),LOOKUP(Q57,Юноши!$AW$5:$AW$75,Юноши!$W$5:$W$75),IF(AND(D57="м",F57=12),LOOKUP(Q57,Юноши!$AX$5:$AX$75,Юноши!$W$5:$W$75),IF(AND(D57="м",F57=13),LOOKUP(Q57,Юноши!$AY$5:$AY$75,Юноши!$W$5:$W$75),IF(AND(D57="м",F57=14),LOOKUP(Q57,Юноши!$AZ$5:$AZ$75,Юноши!$W$5:$W$75),IF(AND(D57="м",F57=15),LOOKUP(Q57,Юноши!$BA$5:$BA$75,Юноши!$W$5:$W$75),IF(AND(D57="м",F57=16),LOOKUP(Q57,Юноши!$BB$5:$BB$75,Юноши!$W$5:$W$75),IF(AND(D57="м",F57&gt;=17),LOOKUP(Q57,Юноши!$BC$5:$BC$75,Юноши!$W$5:$W$75)))))))))))))))))))</f>
        <v>0</v>
      </c>
      <c r="S57" s="338"/>
      <c r="T57" s="305">
        <f>IF(E57="",0,IF(S57="",0,IF(S57&lt;-4,0,IF(AND(D57="ж",F57&lt;=10),LOOKUP(S57,Девушки!$BG$5:$BG$75,Девушки!$W$5:$W$75),IF(AND(D57="ж",F57=11),LOOKUP(S57,Девушки!$BH$5:$BH$75,Девушки!$W$5:$W$75),IF(AND(D57="ж",F57=12),LOOKUP(S57,Девушки!$BI$5:$BI$75,Девушки!$W$5:$W$75),IF(AND(D57="ж",F57=13),LOOKUP(S57,Девушки!$BJ$5:$BJ$75,Девушки!$W$5:$W$75),IF(AND(D57="ж",F57=14),LOOKUP(S57,Девушки!$BK$5:$BK$75,Девушки!$W$5:$W$75),IF(AND(D57="ж",F57=15),LOOKUP(S57,Девушки!$BL$5:$BL$75,Девушки!$W$5:$W$75),IF(AND(D57="ж",F57=16),LOOKUP(S57,Девушки!$BM$5:$BM$75,Девушки!$W$5:$W$75),IF(AND(D57="ж",F57&gt;=17),LOOKUP(S57,Девушки!$BN$5:$BN$75,Девушки!$W$5:$W$75),IF(AND(D57="м",F57&lt;=10),LOOKUP(S57,Юноши!$BG$5:$BG$75,Юноши!$W$5:$W$75),IF(AND(D57="м",F57=11),LOOKUP(S57,Юноши!$BH$5:$BH$75,Юноши!$W$5:$W$75),IF(AND(D57="м",F57=12),LOOKUP(S57,Юноши!$BI$5:$BI$75,Юноши!$W$5:$W$75),IF(AND(D57="м",F57=13),LOOKUP(S57,Юноши!$BJ$5:$BJ$75,Юноши!$W$5:$W$75),IF(AND(D57="м",F57=14),LOOKUP(S57,Юноши!$BK$5:$BK$75,Юноши!$W$5:$W$75),IF(AND(D57="м",F57=15),LOOKUP(S57,Юноши!$BL$5:$BL$75,Юноши!$W$5:$W$75),IF(AND(D57="м",F57=16),LOOKUP(S57,Юноши!$BM$5:$BM$75,Юноши!$W$5:$W$75),IF(AND(D57="м",F57&gt;=17),LOOKUP(S57,Юноши!$BN$5:$BN$75,Юноши!$W$5:$W$75))))))))))))))))))))</f>
        <v>0</v>
      </c>
      <c r="U57" s="341"/>
      <c r="V57" s="450">
        <f>IF(E57="",0,IF(U57&lt;=0,0,IF(AND(D57="ж",F57&lt;=10),LOOKUP(U57,Девушки!$BT$5:$BT$76,Девушки!$BO$5:$BO$76),IF(AND(D57="ж",F57=11),LOOKUP(U57,Девушки!$BT$5:$BT$76,Девушки!$BO$5:$BO$76),IF(AND(D57="ж",F57=12),LOOKUP(U57,Девушки!$BT$5:$BT$76,Девушки!$BO$5:$BO$76),IF(AND(D57="ж",F57=13),LOOKUP(U57,Девушки!$BT$5:$BT$76,Девушки!$BO$5:$BO$76),IF(AND(D57="ж",F57=14),LOOKUP(U57,Девушки!$BT$5:$BT$76,Девушки!$BO$5:$BO$76),IF(AND(D57="ж",F57=15),LOOKUP(U57,Девушки!$BT$5:$BT$76,Девушки!$BO$5:$BO$76),IF(AND(D57="ж",F57=16),LOOKUP(U57,Девушки!$BT$5:$BT$76,Девушки!$BO$5:$BO$76),IF(AND(D57="ж",F57&gt;=17),LOOKUP(U57,Девушки!$BT$5:$BT$76,Девушки!$BO$5:$BO$76),IF(AND(D57="м",F57&lt;=10),LOOKUP(U57,Юноши!$BT$5:$BT$76,Юноши!$BO$5:$BO$76),IF(AND(D57="м",F57=11),LOOKUP(U57,Юноши!$BT$5:$BT$76,Юноши!$BO$5:$BO$76),IF(AND(D57="м",F57=12),LOOKUP(U57,Юноши!$BT$5:$BT$76,Юноши!$BO$5:$BO$76),IF(AND(D57="м",F57=13),LOOKUP(U57,Юноши!$BT$5:$BT$76,Юноши!$BO$5:$BO$76),IF(AND(D57="м",F57=14),LOOKUP(U57,Юноши!$BT$5:$BT$76,Юноши!$BO$5:$BO$76),IF(AND(D57="м",F57=15),LOOKUP(U57,Юноши!$BT$5:$BT$76,Юноши!$BO$5:$BO$76),IF(AND(D57="м",F57=16),LOOKUP(U57,Юноши!$BT$5:$BT$76,Юноши!$BO$5:$BO$76),IF(AND(D57="м",F57&gt;=17),LOOKUP(U57,Юноши!$BT$5:$BT$76,Юноши!$BO$5:$BO$76)))))))))))))))))))</f>
        <v>0</v>
      </c>
      <c r="W57" s="346"/>
      <c r="X57" s="307">
        <f>IF(E57="",0,IF(W57="",0,IF(AND(D57="ж",F57&lt;=10),LOOKUP(W57,Девушки!$D$5:$D$76,Девушки!$A$5:$A$76),IF(AND(D57="ж",F57=11),LOOKUP(W57,Девушки!$E$5:$E$76,Девушки!$A$5:$A$76),IF(AND(D57="ж",F57=12),LOOKUP(W57,Девушки!$F$5:$F$76,Девушки!$A$5:$A$76),IF(AND(D57="ж",F57=13),LOOKUP(W57,Девушки!$G$5:$G$76,Девушки!$A$5:$A$76),IF(AND(D57="ж",F57=14),LOOKUP(W57,Девушки!$H$5:$H$76,Девушки!$A$5:$A$76),IF(AND(D57="ж",F57=15),LOOKUP(W57,Девушки!$I$5:$I$76,Девушки!$A$5:$A$76),IF(AND(D57="ж",F57=16),LOOKUP(W57,Девушки!$J$5:$J$76,Девушки!$A$5:$A$76),IF(AND(D57="ж",F57&gt;=17),LOOKUP(W57,Девушки!$K$5:$K$76,Девушки!$A$5:$A$76),IF(AND(D57="м",F57&lt;=10),LOOKUP(W57,Юноши!$D$5:$D$76,Юноши!$A$5:$A$76),IF(AND(D57="м",F57=11),LOOKUP(W57,Юноши!$E$5:$E$76,Юноши!$A$5:$A$76),IF(AND(D57="м",F57=12),LOOKUP(W57,Юноши!$F$5:$F$76,Юноши!$A$5:$A$76),IF(AND(D57="м",F57=13),LOOKUP(W57,Юноши!$G$5:$G$76,Юноши!$A$5:$A$76),IF(AND(D57="м",F57=14),LOOKUP(W57,Юноши!$H$5:$H$76,Юноши!$A$5:$A$76),IF(AND(D57="м",F57=15),LOOKUP(W57,Юноши!$I$5:$I$76,Юноши!$A$5:$A$76),IF(AND(D57="м",F57=16),LOOKUP(W57,Юноши!$J$5:$J$76,Юноши!$A$5:$A$76),IF(AND(D57="м",F57&gt;=17),LOOKUP(W57,Юноши!$K$5:$K$76,Юноши!$A$5:$A$76)))))))))))))))))))</f>
        <v>0</v>
      </c>
      <c r="Y57" s="451">
        <f t="shared" si="1"/>
        <v>0</v>
      </c>
    </row>
    <row r="58" spans="1:25" ht="24.95" customHeight="1">
      <c r="A58" s="456"/>
      <c r="B58" s="462"/>
      <c r="C58" s="459"/>
      <c r="D58" s="458"/>
      <c r="E58" s="463"/>
      <c r="F58" s="309" t="str">
        <f t="shared" si="0"/>
        <v>/</v>
      </c>
      <c r="G58" s="422"/>
      <c r="H58" s="420">
        <f>IF(E58="",0,IF(G58&lt;=0,0,IF(AND(D58="ж",F58&lt;=10),LOOKUP(G58,Девушки!$CH$5:$CH$76,Девушки!$L$5:$L$76),IF(AND(D58="ж",F58=11),LOOKUP(G58,Девушки!$CI$5:$CI$76,Девушки!$L$5:$L$76),IF(AND(D58="ж",F58=12),LOOKUP(G58,Девушки!$CJ$5:$CJ$76,Девушки!$L$5:$L$76),IF(AND(D58="ж",F58=13),LOOKUP(G58,Девушки!$CK$5:$CK$76,Девушки!$L$5:$L$76),IF(AND(D58="ж",F58=14),LOOKUP(G58,Девушки!$CL$5:$CL$76,Девушки!$L$5:$L$76),IF(AND(D58="ж",F58=15),LOOKUP(G58,Девушки!$CM$5:$CM$76,Девушки!$L$5:$L$76),IF(AND(D58="ж",F58=16),LOOKUP(G58,Девушки!$CN$5:$CN$76,Девушки!$L$5:$L$76),IF(AND(D58="ж",F58&gt;=17),LOOKUP(G58,Девушки!$CO$5:$CO$76,Девушки!$L$5:$L$76),IF(AND(D58="м",F58&lt;=10),LOOKUP(G58,Юноши!$CH$5:$CH$76,Юноши!$L$5:$L$76),IF(AND(D58="м",F58=11),LOOKUP(G58,Юноши!$CI$5:$CI$76,Юноши!$L$5:$L$76),IF(AND(D58="м",F58=12),LOOKUP(G58,Юноши!$CJ$5:$CJ$76,Юноши!$L$5:$L$76),IF(AND(D58="м",F58=13),LOOKUP(G58,Юноши!$CK$5:$CK$76,Юноши!$L$5:$L$76),IF(AND(D58="м",F58=14),LOOKUP(G58,Юноши!$CL$5:$CL$76,Юноши!$L$5:$L$76),IF(AND(D58="м",F58=15),LOOKUP(G58,Юноши!$CM$5:$CM$76,Юноши!$L$5:$L$76),IF(AND(D58="м",F58=16),LOOKUP(G58,Юноши!$CN$5:$CN$76,Юноши!$L$5:$L$76),IF(AND(D58="м",F58&gt;=17),LOOKUP(G58,Юноши!$CO$5:$CO$76,Юноши!$L$5:$L$76)))))))))))))))))))</f>
        <v>0</v>
      </c>
      <c r="I58" s="418"/>
      <c r="J58" s="383">
        <f>IF(E58="",0,IF(I58&lt;=0,0,IF(AND(D58="ж",F58&lt;=10),LOOKUP(I58,Девушки!$O$5:$O$76,Девушки!$L$5:$L$76),IF(AND(D58="ж",F58=11),LOOKUP(I58,Девушки!$P$5:$P$76,Девушки!$L$5:$L$76),IF(AND(D58="ж",F58=12),LOOKUP(I58,Девушки!$Q$5:$Q$76,Девушки!$L$5:$L$76),IF(AND(D58="ж",F58=13),LOOKUP(I58,Девушки!$R$5:$R$76,Девушки!$L$5:$L$76),IF(AND(D58="ж",F58=14),LOOKUP(I58,Девушки!$S$5:$S$76,Девушки!$L$5:$L$76),IF(AND(D58="ж",F58=15),LOOKUP(I58,Девушки!$T$5:$T$76,Девушки!$L$5:$L$76),IF(AND(D58="ж",F58=16),LOOKUP(I58,Девушки!$U$5:$U$76,Девушки!$L$5:$L$76),IF(AND(D58="ж",F58&gt;=17),LOOKUP(I58,Девушки!$V$5:$V$76,Девушки!$L$5:$L$76),IF(AND(D58="м",F58&lt;=10),LOOKUP(I58,Юноши!$O$5:$O$76,Юноши!$L$5:$L$76),IF(AND(D58="м",F58=11),LOOKUP(I58,Юноши!$P$5:$P$76,Юноши!$L$5:$L$76),IF(AND(D58="м",F58=12),LOOKUP(I58,Юноши!$Q$5:$Q$76,Юноши!$L$5:$L$76),IF(AND(D58="м",F58=13),LOOKUP(I58,Юноши!$R$5:$R$76,Юноши!$L$5:$L$76),IF(AND(D58="м",F58=14),LOOKUP(I58,Юноши!$S$5:$S$76,Юноши!$L$5:$L$76),IF(AND(D58="м",F58=15),LOOKUP(I58,Юноши!$T$5:$T$76,Юноши!$L$5:$L$76),IF(AND(D58="м",F58=16),LOOKUP(I58,Юноши!$U$5:$U$76,Юноши!$L$5:$L$76),IF(AND(D58="м",F58&gt;=17),LOOKUP(I58,Юноши!$V$5:$V$76,Юноши!$L$5:$L$76)))))))))))))))))))</f>
        <v>0</v>
      </c>
      <c r="K58" s="424"/>
      <c r="L58" s="391">
        <f>IF(E58="",0,IF(K58&lt;=0,0,IF(AND(D58="ж",F58&lt;=16),LOOKUP(K58,Девушки!$CC$5:$CC$76,Девушки!$L$5:$L$76),IF(AND(D58="ж",F58=17),LOOKUP(K58,Девушки!$CD$5:$CD$76,Девушки!$L$5:$L$76),IF(AND(D58="м",F58&lt;=16),LOOKUP(K58,Юноши!$CC$5:$CC$76,Юноши!$L$5:$L$76),IF(AND(D58="м",F58=17),LOOKUP(K58,Юноши!$CD$5:$CD$76,Юноши!$L$5:$L$76)))))))</f>
        <v>0</v>
      </c>
      <c r="M58" s="387"/>
      <c r="N58" s="302">
        <f>IF(E58="",0,IF(M58&lt;=0,0,IF(AND(D58="ж",F58&lt;=10),LOOKUP(M58,Девушки!$Z$5:$Z$75,Девушки!$W$5:$W$75),IF(AND(D58="ж",F58=11),LOOKUP(M58,Девушки!$AA$5:$AA$75,Девушки!$W$5:$W$75),IF(AND(D58="ж",F58=12),LOOKUP(M58,Девушки!$AB$5:$AB$75,Девушки!$W$5:$W$75),IF(AND(D58="ж",F58=13),LOOKUP(M58,Девушки!$AC$5:$AC$75,Девушки!$W$5:$W$75),IF(AND(D58="ж",F58=14),LOOKUP(M58,Девушки!$AD$5:$AD$75,Девушки!$W$5:$W$75),IF(AND(D58="ж",F58=15),LOOKUP(M58,Девушки!$AE$5:$AE$75,Девушки!$W$5:$W$75),IF(AND(D58="ж",F58=16),LOOKUP(M58,Девушки!$AF$5:$AF$75,Девушки!$W$5:$W$75),IF(AND(D58="ж",F58&gt;=17),LOOKUP(M58,Девушки!$AG$5:$AG$75,Девушки!$W$5:$W$75),IF(AND(D58="м",F58&lt;=10),LOOKUP(M58,Юноши!$Z$5:$Z$75,Юноши!$W$5:$W$75),IF(AND(D58="м",F58=11),LOOKUP(M58,Юноши!$AA$5:$AA$75,Юноши!$W$5:$W$75),IF(AND(D58="м",F58=12),LOOKUP(M58,Юноши!$AB$5:$AB$75,Юноши!$W$5:$W$75),IF(AND(D58="м",F58=13),LOOKUP(M58,Юноши!$AC$5:$AC$75,Юноши!$W$5:$W$75),IF(AND(D58="м",F58=14),LOOKUP(M58,Юноши!$AD$5:$AD$75,Юноши!$W$5:$W$75),IF(AND(D58="м",F58=15),LOOKUP(M58,Юноши!$AE$5:$AE$75,Юноши!$W$5:$W$75),IF(AND(D58="м",F58=16),LOOKUP(M58,Юноши!$AF$5:$AF$75,Юноши!$W$5:$W$75),IF(AND(D58="м",F58&gt;=17),LOOKUP(M58,Юноши!$AG$5:$AG$75,Юноши!$W$5:$W$75)))))))))))))))))))</f>
        <v>0</v>
      </c>
      <c r="O58" s="389"/>
      <c r="P58" s="304">
        <f>IF(E58="",0,IF(O58&lt;=0,0,IF(AND(D58="ж",F58&lt;=10),LOOKUP(O58,Девушки!$AK$5:$AK$75,Девушки!$W$5:$W$75),IF(AND(D58="ж",F58=11),LOOKUP(O58,Девушки!$AL$5:$AL$75,Девушки!$W$5:$W$75),IF(AND(D58="ж",F58=12),LOOKUP(O58,Девушки!$AM$5:$AM$75,Девушки!$W$5:$W$75),IF(AND(D58="ж",F58=13),LOOKUP(O58,Девушки!$AN$5:$AN$75,Девушки!$W$5:$W$75),IF(AND(D58="ж",F58=14),LOOKUP(O58,Девушки!$AO$5:$AO$75,Девушки!$W$5:$W$75),IF(AND(D58="ж",F58=15),LOOKUP(O58,Девушки!$AP$5:$AP$75,Девушки!$W$5:$W$75),IF(AND(D58="ж",F58=16),LOOKUP(O58,Девушки!$AQ$5:$AQ$75,Девушки!$W$5:$W$75),IF(AND(D58="ж",F58&gt;=17),LOOKUP(O58,Девушки!$AR$5:$AR$75,Девушки!$W$5:$W$75),IF(AND(D58="м",F58&lt;=10),LOOKUP(O58,Юноши!$AK$5:$AK$75,Юноши!$W$5:$W$75),IF(AND(D58="м",F58=11),LOOKUP(O58,Юноши!$AL$5:$AL$75,Юноши!$W$5:$W$75),IF(AND(D58="м",F58=12),LOOKUP(O58,Юноши!$AM$5:$AM$75,Юноши!$W$5:$W$75),IF(AND(D58="м",F58=13),LOOKUP(O58,Юноши!$AN$5:$AN$75,Юноши!$W$5:$W$75),IF(AND(D58="м",F58=14),LOOKUP(O58,Юноши!$AO$5:$AO$75,Юноши!$W$5:$W$75),IF(AND(D58="м",F58=15),LOOKUP(O58,Юноши!$AP$5:$AP$75,Юноши!$W$5:$W$75),IF(AND(D58="м",F58=16),LOOKUP(O58,Юноши!$AQ$5:$AQ$75,Юноши!$W$5:$W$75),IF(AND(D58="м",F58&gt;=17),LOOKUP(O58,Юноши!$AR$5:$AR$75,Юноши!$W$5:$W$75)))))))))))))))))))</f>
        <v>0</v>
      </c>
      <c r="Q58" s="303"/>
      <c r="R58" s="450">
        <f>IF(E58="",0,IF(Q58&lt;=0,0,IF(AND(D58="ж",F58&lt;=10),LOOKUP(Q58,Девушки!$AV$5:$AV$75,Девушки!$W$5:$W$75),IF(AND(D58="ж",F58=11),LOOKUP(Q58,Девушки!$AW$5:$AW$75,Девушки!$W$5:$W$75),IF(AND(D58="ж",F58=12),LOOKUP(Q58,Девушки!$AX$5:$AX$75,Девушки!$W$5:$W$75),IF(AND(D58="ж",F58=13),LOOKUP(Q58,Девушки!$AY$5:$AY$75,Девушки!$W$5:$W$75),IF(AND(D58="ж",F58=14),LOOKUP(Q58,Девушки!$AZ$5:$AZ$75,Девушки!$W$5:$W$75),IF(AND(D58="ж",F58=15),LOOKUP(Q58,Девушки!$BA$5:$BA$75,Девушки!$W$5:$W$75),IF(AND(D58="ж",F58=16),LOOKUP(Q58,Девушки!$BB$5:$BB$75,Девушки!$W$5:$W$75),IF(AND(D58="ж",F58&gt;=17),LOOKUP(Q58,Девушки!$BC$5:$BC$75,Девушки!$W$5:$W$75),IF(AND(D58="м",F58&lt;=10),LOOKUP(Q58,Юноши!$AV$5:$AV$75,Юноши!$W$5:$W$75),IF(AND(D58="м",F58=11),LOOKUP(Q58,Юноши!$AW$5:$AW$75,Юноши!$W$5:$W$75),IF(AND(D58="м",F58=12),LOOKUP(Q58,Юноши!$AX$5:$AX$75,Юноши!$W$5:$W$75),IF(AND(D58="м",F58=13),LOOKUP(Q58,Юноши!$AY$5:$AY$75,Юноши!$W$5:$W$75),IF(AND(D58="м",F58=14),LOOKUP(Q58,Юноши!$AZ$5:$AZ$75,Юноши!$W$5:$W$75),IF(AND(D58="м",F58=15),LOOKUP(Q58,Юноши!$BA$5:$BA$75,Юноши!$W$5:$W$75),IF(AND(D58="м",F58=16),LOOKUP(Q58,Юноши!$BB$5:$BB$75,Юноши!$W$5:$W$75),IF(AND(D58="м",F58&gt;=17),LOOKUP(Q58,Юноши!$BC$5:$BC$75,Юноши!$W$5:$W$75)))))))))))))))))))</f>
        <v>0</v>
      </c>
      <c r="S58" s="338"/>
      <c r="T58" s="305">
        <f>IF(E58="",0,IF(S58="",0,IF(S58&lt;-4,0,IF(AND(D58="ж",F58&lt;=10),LOOKUP(S58,Девушки!$BG$5:$BG$75,Девушки!$W$5:$W$75),IF(AND(D58="ж",F58=11),LOOKUP(S58,Девушки!$BH$5:$BH$75,Девушки!$W$5:$W$75),IF(AND(D58="ж",F58=12),LOOKUP(S58,Девушки!$BI$5:$BI$75,Девушки!$W$5:$W$75),IF(AND(D58="ж",F58=13),LOOKUP(S58,Девушки!$BJ$5:$BJ$75,Девушки!$W$5:$W$75),IF(AND(D58="ж",F58=14),LOOKUP(S58,Девушки!$BK$5:$BK$75,Девушки!$W$5:$W$75),IF(AND(D58="ж",F58=15),LOOKUP(S58,Девушки!$BL$5:$BL$75,Девушки!$W$5:$W$75),IF(AND(D58="ж",F58=16),LOOKUP(S58,Девушки!$BM$5:$BM$75,Девушки!$W$5:$W$75),IF(AND(D58="ж",F58&gt;=17),LOOKUP(S58,Девушки!$BN$5:$BN$75,Девушки!$W$5:$W$75),IF(AND(D58="м",F58&lt;=10),LOOKUP(S58,Юноши!$BG$5:$BG$75,Юноши!$W$5:$W$75),IF(AND(D58="м",F58=11),LOOKUP(S58,Юноши!$BH$5:$BH$75,Юноши!$W$5:$W$75),IF(AND(D58="м",F58=12),LOOKUP(S58,Юноши!$BI$5:$BI$75,Юноши!$W$5:$W$75),IF(AND(D58="м",F58=13),LOOKUP(S58,Юноши!$BJ$5:$BJ$75,Юноши!$W$5:$W$75),IF(AND(D58="м",F58=14),LOOKUP(S58,Юноши!$BK$5:$BK$75,Юноши!$W$5:$W$75),IF(AND(D58="м",F58=15),LOOKUP(S58,Юноши!$BL$5:$BL$75,Юноши!$W$5:$W$75),IF(AND(D58="м",F58=16),LOOKUP(S58,Юноши!$BM$5:$BM$75,Юноши!$W$5:$W$75),IF(AND(D58="м",F58&gt;=17),LOOKUP(S58,Юноши!$BN$5:$BN$75,Юноши!$W$5:$W$75))))))))))))))))))))</f>
        <v>0</v>
      </c>
      <c r="U58" s="341"/>
      <c r="V58" s="450">
        <f>IF(E58="",0,IF(U58&lt;=0,0,IF(AND(D58="ж",F58&lt;=10),LOOKUP(U58,Девушки!$BT$5:$BT$76,Девушки!$BO$5:$BO$76),IF(AND(D58="ж",F58=11),LOOKUP(U58,Девушки!$BT$5:$BT$76,Девушки!$BO$5:$BO$76),IF(AND(D58="ж",F58=12),LOOKUP(U58,Девушки!$BT$5:$BT$76,Девушки!$BO$5:$BO$76),IF(AND(D58="ж",F58=13),LOOKUP(U58,Девушки!$BT$5:$BT$76,Девушки!$BO$5:$BO$76),IF(AND(D58="ж",F58=14),LOOKUP(U58,Девушки!$BT$5:$BT$76,Девушки!$BO$5:$BO$76),IF(AND(D58="ж",F58=15),LOOKUP(U58,Девушки!$BT$5:$BT$76,Девушки!$BO$5:$BO$76),IF(AND(D58="ж",F58=16),LOOKUP(U58,Девушки!$BT$5:$BT$76,Девушки!$BO$5:$BO$76),IF(AND(D58="ж",F58&gt;=17),LOOKUP(U58,Девушки!$BT$5:$BT$76,Девушки!$BO$5:$BO$76),IF(AND(D58="м",F58&lt;=10),LOOKUP(U58,Юноши!$BT$5:$BT$76,Юноши!$BO$5:$BO$76),IF(AND(D58="м",F58=11),LOOKUP(U58,Юноши!$BT$5:$BT$76,Юноши!$BO$5:$BO$76),IF(AND(D58="м",F58=12),LOOKUP(U58,Юноши!$BT$5:$BT$76,Юноши!$BO$5:$BO$76),IF(AND(D58="м",F58=13),LOOKUP(U58,Юноши!$BT$5:$BT$76,Юноши!$BO$5:$BO$76),IF(AND(D58="м",F58=14),LOOKUP(U58,Юноши!$BT$5:$BT$76,Юноши!$BO$5:$BO$76),IF(AND(D58="м",F58=15),LOOKUP(U58,Юноши!$BT$5:$BT$76,Юноши!$BO$5:$BO$76),IF(AND(D58="м",F58=16),LOOKUP(U58,Юноши!$BT$5:$BT$76,Юноши!$BO$5:$BO$76),IF(AND(D58="м",F58&gt;=17),LOOKUP(U58,Юноши!$BT$5:$BT$76,Юноши!$BO$5:$BO$76)))))))))))))))))))</f>
        <v>0</v>
      </c>
      <c r="W58" s="346"/>
      <c r="X58" s="307">
        <f>IF(E58="",0,IF(W58="",0,IF(AND(D58="ж",F58&lt;=10),LOOKUP(W58,Девушки!$D$5:$D$76,Девушки!$A$5:$A$76),IF(AND(D58="ж",F58=11),LOOKUP(W58,Девушки!$E$5:$E$76,Девушки!$A$5:$A$76),IF(AND(D58="ж",F58=12),LOOKUP(W58,Девушки!$F$5:$F$76,Девушки!$A$5:$A$76),IF(AND(D58="ж",F58=13),LOOKUP(W58,Девушки!$G$5:$G$76,Девушки!$A$5:$A$76),IF(AND(D58="ж",F58=14),LOOKUP(W58,Девушки!$H$5:$H$76,Девушки!$A$5:$A$76),IF(AND(D58="ж",F58=15),LOOKUP(W58,Девушки!$I$5:$I$76,Девушки!$A$5:$A$76),IF(AND(D58="ж",F58=16),LOOKUP(W58,Девушки!$J$5:$J$76,Девушки!$A$5:$A$76),IF(AND(D58="ж",F58&gt;=17),LOOKUP(W58,Девушки!$K$5:$K$76,Девушки!$A$5:$A$76),IF(AND(D58="м",F58&lt;=10),LOOKUP(W58,Юноши!$D$5:$D$76,Юноши!$A$5:$A$76),IF(AND(D58="м",F58=11),LOOKUP(W58,Юноши!$E$5:$E$76,Юноши!$A$5:$A$76),IF(AND(D58="м",F58=12),LOOKUP(W58,Юноши!$F$5:$F$76,Юноши!$A$5:$A$76),IF(AND(D58="м",F58=13),LOOKUP(W58,Юноши!$G$5:$G$76,Юноши!$A$5:$A$76),IF(AND(D58="м",F58=14),LOOKUP(W58,Юноши!$H$5:$H$76,Юноши!$A$5:$A$76),IF(AND(D58="м",F58=15),LOOKUP(W58,Юноши!$I$5:$I$76,Юноши!$A$5:$A$76),IF(AND(D58="м",F58=16),LOOKUP(W58,Юноши!$J$5:$J$76,Юноши!$A$5:$A$76),IF(AND(D58="м",F58&gt;=17),LOOKUP(W58,Юноши!$K$5:$K$76,Юноши!$A$5:$A$76)))))))))))))))))))</f>
        <v>0</v>
      </c>
      <c r="Y58" s="451">
        <f t="shared" si="1"/>
        <v>0</v>
      </c>
    </row>
    <row r="59" spans="1:25" ht="24.95" customHeight="1">
      <c r="A59" s="456"/>
      <c r="B59" s="462"/>
      <c r="C59" s="459"/>
      <c r="D59" s="458"/>
      <c r="E59" s="463"/>
      <c r="F59" s="309" t="str">
        <f t="shared" si="0"/>
        <v>/</v>
      </c>
      <c r="G59" s="422"/>
      <c r="H59" s="420">
        <f>IF(E59="",0,IF(G59&lt;=0,0,IF(AND(D59="ж",F59&lt;=10),LOOKUP(G59,Девушки!$CH$5:$CH$76,Девушки!$L$5:$L$76),IF(AND(D59="ж",F59=11),LOOKUP(G59,Девушки!$CI$5:$CI$76,Девушки!$L$5:$L$76),IF(AND(D59="ж",F59=12),LOOKUP(G59,Девушки!$CJ$5:$CJ$76,Девушки!$L$5:$L$76),IF(AND(D59="ж",F59=13),LOOKUP(G59,Девушки!$CK$5:$CK$76,Девушки!$L$5:$L$76),IF(AND(D59="ж",F59=14),LOOKUP(G59,Девушки!$CL$5:$CL$76,Девушки!$L$5:$L$76),IF(AND(D59="ж",F59=15),LOOKUP(G59,Девушки!$CM$5:$CM$76,Девушки!$L$5:$L$76),IF(AND(D59="ж",F59=16),LOOKUP(G59,Девушки!$CN$5:$CN$76,Девушки!$L$5:$L$76),IF(AND(D59="ж",F59&gt;=17),LOOKUP(G59,Девушки!$CO$5:$CO$76,Девушки!$L$5:$L$76),IF(AND(D59="м",F59&lt;=10),LOOKUP(G59,Юноши!$CH$5:$CH$76,Юноши!$L$5:$L$76),IF(AND(D59="м",F59=11),LOOKUP(G59,Юноши!$CI$5:$CI$76,Юноши!$L$5:$L$76),IF(AND(D59="м",F59=12),LOOKUP(G59,Юноши!$CJ$5:$CJ$76,Юноши!$L$5:$L$76),IF(AND(D59="м",F59=13),LOOKUP(G59,Юноши!$CK$5:$CK$76,Юноши!$L$5:$L$76),IF(AND(D59="м",F59=14),LOOKUP(G59,Юноши!$CL$5:$CL$76,Юноши!$L$5:$L$76),IF(AND(D59="м",F59=15),LOOKUP(G59,Юноши!$CM$5:$CM$76,Юноши!$L$5:$L$76),IF(AND(D59="м",F59=16),LOOKUP(G59,Юноши!$CN$5:$CN$76,Юноши!$L$5:$L$76),IF(AND(D59="м",F59&gt;=17),LOOKUP(G59,Юноши!$CO$5:$CO$76,Юноши!$L$5:$L$76)))))))))))))))))))</f>
        <v>0</v>
      </c>
      <c r="I59" s="418"/>
      <c r="J59" s="383">
        <f>IF(E59="",0,IF(I59&lt;=0,0,IF(AND(D59="ж",F59&lt;=10),LOOKUP(I59,Девушки!$O$5:$O$76,Девушки!$L$5:$L$76),IF(AND(D59="ж",F59=11),LOOKUP(I59,Девушки!$P$5:$P$76,Девушки!$L$5:$L$76),IF(AND(D59="ж",F59=12),LOOKUP(I59,Девушки!$Q$5:$Q$76,Девушки!$L$5:$L$76),IF(AND(D59="ж",F59=13),LOOKUP(I59,Девушки!$R$5:$R$76,Девушки!$L$5:$L$76),IF(AND(D59="ж",F59=14),LOOKUP(I59,Девушки!$S$5:$S$76,Девушки!$L$5:$L$76),IF(AND(D59="ж",F59=15),LOOKUP(I59,Девушки!$T$5:$T$76,Девушки!$L$5:$L$76),IF(AND(D59="ж",F59=16),LOOKUP(I59,Девушки!$U$5:$U$76,Девушки!$L$5:$L$76),IF(AND(D59="ж",F59&gt;=17),LOOKUP(I59,Девушки!$V$5:$V$76,Девушки!$L$5:$L$76),IF(AND(D59="м",F59&lt;=10),LOOKUP(I59,Юноши!$O$5:$O$76,Юноши!$L$5:$L$76),IF(AND(D59="м",F59=11),LOOKUP(I59,Юноши!$P$5:$P$76,Юноши!$L$5:$L$76),IF(AND(D59="м",F59=12),LOOKUP(I59,Юноши!$Q$5:$Q$76,Юноши!$L$5:$L$76),IF(AND(D59="м",F59=13),LOOKUP(I59,Юноши!$R$5:$R$76,Юноши!$L$5:$L$76),IF(AND(D59="м",F59=14),LOOKUP(I59,Юноши!$S$5:$S$76,Юноши!$L$5:$L$76),IF(AND(D59="м",F59=15),LOOKUP(I59,Юноши!$T$5:$T$76,Юноши!$L$5:$L$76),IF(AND(D59="м",F59=16),LOOKUP(I59,Юноши!$U$5:$U$76,Юноши!$L$5:$L$76),IF(AND(D59="м",F59&gt;=17),LOOKUP(I59,Юноши!$V$5:$V$76,Юноши!$L$5:$L$76)))))))))))))))))))</f>
        <v>0</v>
      </c>
      <c r="K59" s="424"/>
      <c r="L59" s="391">
        <f>IF(E59="",0,IF(K59&lt;=0,0,IF(AND(D59="ж",F59&lt;=16),LOOKUP(K59,Девушки!$CC$5:$CC$76,Девушки!$L$5:$L$76),IF(AND(D59="ж",F59=17),LOOKUP(K59,Девушки!$CD$5:$CD$76,Девушки!$L$5:$L$76),IF(AND(D59="м",F59&lt;=16),LOOKUP(K59,Юноши!$CC$5:$CC$76,Юноши!$L$5:$L$76),IF(AND(D59="м",F59=17),LOOKUP(K59,Юноши!$CD$5:$CD$76,Юноши!$L$5:$L$76)))))))</f>
        <v>0</v>
      </c>
      <c r="M59" s="387"/>
      <c r="N59" s="302">
        <f>IF(E59="",0,IF(M59&lt;=0,0,IF(AND(D59="ж",F59&lt;=10),LOOKUP(M59,Девушки!$Z$5:$Z$75,Девушки!$W$5:$W$75),IF(AND(D59="ж",F59=11),LOOKUP(M59,Девушки!$AA$5:$AA$75,Девушки!$W$5:$W$75),IF(AND(D59="ж",F59=12),LOOKUP(M59,Девушки!$AB$5:$AB$75,Девушки!$W$5:$W$75),IF(AND(D59="ж",F59=13),LOOKUP(M59,Девушки!$AC$5:$AC$75,Девушки!$W$5:$W$75),IF(AND(D59="ж",F59=14),LOOKUP(M59,Девушки!$AD$5:$AD$75,Девушки!$W$5:$W$75),IF(AND(D59="ж",F59=15),LOOKUP(M59,Девушки!$AE$5:$AE$75,Девушки!$W$5:$W$75),IF(AND(D59="ж",F59=16),LOOKUP(M59,Девушки!$AF$5:$AF$75,Девушки!$W$5:$W$75),IF(AND(D59="ж",F59&gt;=17),LOOKUP(M59,Девушки!$AG$5:$AG$75,Девушки!$W$5:$W$75),IF(AND(D59="м",F59&lt;=10),LOOKUP(M59,Юноши!$Z$5:$Z$75,Юноши!$W$5:$W$75),IF(AND(D59="м",F59=11),LOOKUP(M59,Юноши!$AA$5:$AA$75,Юноши!$W$5:$W$75),IF(AND(D59="м",F59=12),LOOKUP(M59,Юноши!$AB$5:$AB$75,Юноши!$W$5:$W$75),IF(AND(D59="м",F59=13),LOOKUP(M59,Юноши!$AC$5:$AC$75,Юноши!$W$5:$W$75),IF(AND(D59="м",F59=14),LOOKUP(M59,Юноши!$AD$5:$AD$75,Юноши!$W$5:$W$75),IF(AND(D59="м",F59=15),LOOKUP(M59,Юноши!$AE$5:$AE$75,Юноши!$W$5:$W$75),IF(AND(D59="м",F59=16),LOOKUP(M59,Юноши!$AF$5:$AF$75,Юноши!$W$5:$W$75),IF(AND(D59="м",F59&gt;=17),LOOKUP(M59,Юноши!$AG$5:$AG$75,Юноши!$W$5:$W$75)))))))))))))))))))</f>
        <v>0</v>
      </c>
      <c r="O59" s="389"/>
      <c r="P59" s="304">
        <f>IF(E59="",0,IF(O59&lt;=0,0,IF(AND(D59="ж",F59&lt;=10),LOOKUP(O59,Девушки!$AK$5:$AK$75,Девушки!$W$5:$W$75),IF(AND(D59="ж",F59=11),LOOKUP(O59,Девушки!$AL$5:$AL$75,Девушки!$W$5:$W$75),IF(AND(D59="ж",F59=12),LOOKUP(O59,Девушки!$AM$5:$AM$75,Девушки!$W$5:$W$75),IF(AND(D59="ж",F59=13),LOOKUP(O59,Девушки!$AN$5:$AN$75,Девушки!$W$5:$W$75),IF(AND(D59="ж",F59=14),LOOKUP(O59,Девушки!$AO$5:$AO$75,Девушки!$W$5:$W$75),IF(AND(D59="ж",F59=15),LOOKUP(O59,Девушки!$AP$5:$AP$75,Девушки!$W$5:$W$75),IF(AND(D59="ж",F59=16),LOOKUP(O59,Девушки!$AQ$5:$AQ$75,Девушки!$W$5:$W$75),IF(AND(D59="ж",F59&gt;=17),LOOKUP(O59,Девушки!$AR$5:$AR$75,Девушки!$W$5:$W$75),IF(AND(D59="м",F59&lt;=10),LOOKUP(O59,Юноши!$AK$5:$AK$75,Юноши!$W$5:$W$75),IF(AND(D59="м",F59=11),LOOKUP(O59,Юноши!$AL$5:$AL$75,Юноши!$W$5:$W$75),IF(AND(D59="м",F59=12),LOOKUP(O59,Юноши!$AM$5:$AM$75,Юноши!$W$5:$W$75),IF(AND(D59="м",F59=13),LOOKUP(O59,Юноши!$AN$5:$AN$75,Юноши!$W$5:$W$75),IF(AND(D59="м",F59=14),LOOKUP(O59,Юноши!$AO$5:$AO$75,Юноши!$W$5:$W$75),IF(AND(D59="м",F59=15),LOOKUP(O59,Юноши!$AP$5:$AP$75,Юноши!$W$5:$W$75),IF(AND(D59="м",F59=16),LOOKUP(O59,Юноши!$AQ$5:$AQ$75,Юноши!$W$5:$W$75),IF(AND(D59="м",F59&gt;=17),LOOKUP(O59,Юноши!$AR$5:$AR$75,Юноши!$W$5:$W$75)))))))))))))))))))</f>
        <v>0</v>
      </c>
      <c r="Q59" s="303"/>
      <c r="R59" s="450">
        <f>IF(E59="",0,IF(Q59&lt;=0,0,IF(AND(D59="ж",F59&lt;=10),LOOKUP(Q59,Девушки!$AV$5:$AV$75,Девушки!$W$5:$W$75),IF(AND(D59="ж",F59=11),LOOKUP(Q59,Девушки!$AW$5:$AW$75,Девушки!$W$5:$W$75),IF(AND(D59="ж",F59=12),LOOKUP(Q59,Девушки!$AX$5:$AX$75,Девушки!$W$5:$W$75),IF(AND(D59="ж",F59=13),LOOKUP(Q59,Девушки!$AY$5:$AY$75,Девушки!$W$5:$W$75),IF(AND(D59="ж",F59=14),LOOKUP(Q59,Девушки!$AZ$5:$AZ$75,Девушки!$W$5:$W$75),IF(AND(D59="ж",F59=15),LOOKUP(Q59,Девушки!$BA$5:$BA$75,Девушки!$W$5:$W$75),IF(AND(D59="ж",F59=16),LOOKUP(Q59,Девушки!$BB$5:$BB$75,Девушки!$W$5:$W$75),IF(AND(D59="ж",F59&gt;=17),LOOKUP(Q59,Девушки!$BC$5:$BC$75,Девушки!$W$5:$W$75),IF(AND(D59="м",F59&lt;=10),LOOKUP(Q59,Юноши!$AV$5:$AV$75,Юноши!$W$5:$W$75),IF(AND(D59="м",F59=11),LOOKUP(Q59,Юноши!$AW$5:$AW$75,Юноши!$W$5:$W$75),IF(AND(D59="м",F59=12),LOOKUP(Q59,Юноши!$AX$5:$AX$75,Юноши!$W$5:$W$75),IF(AND(D59="м",F59=13),LOOKUP(Q59,Юноши!$AY$5:$AY$75,Юноши!$W$5:$W$75),IF(AND(D59="м",F59=14),LOOKUP(Q59,Юноши!$AZ$5:$AZ$75,Юноши!$W$5:$W$75),IF(AND(D59="м",F59=15),LOOKUP(Q59,Юноши!$BA$5:$BA$75,Юноши!$W$5:$W$75),IF(AND(D59="м",F59=16),LOOKUP(Q59,Юноши!$BB$5:$BB$75,Юноши!$W$5:$W$75),IF(AND(D59="м",F59&gt;=17),LOOKUP(Q59,Юноши!$BC$5:$BC$75,Юноши!$W$5:$W$75)))))))))))))))))))</f>
        <v>0</v>
      </c>
      <c r="S59" s="338"/>
      <c r="T59" s="305">
        <f>IF(E59="",0,IF(S59="",0,IF(S59&lt;-4,0,IF(AND(D59="ж",F59&lt;=10),LOOKUP(S59,Девушки!$BG$5:$BG$75,Девушки!$W$5:$W$75),IF(AND(D59="ж",F59=11),LOOKUP(S59,Девушки!$BH$5:$BH$75,Девушки!$W$5:$W$75),IF(AND(D59="ж",F59=12),LOOKUP(S59,Девушки!$BI$5:$BI$75,Девушки!$W$5:$W$75),IF(AND(D59="ж",F59=13),LOOKUP(S59,Девушки!$BJ$5:$BJ$75,Девушки!$W$5:$W$75),IF(AND(D59="ж",F59=14),LOOKUP(S59,Девушки!$BK$5:$BK$75,Девушки!$W$5:$W$75),IF(AND(D59="ж",F59=15),LOOKUP(S59,Девушки!$BL$5:$BL$75,Девушки!$W$5:$W$75),IF(AND(D59="ж",F59=16),LOOKUP(S59,Девушки!$BM$5:$BM$75,Девушки!$W$5:$W$75),IF(AND(D59="ж",F59&gt;=17),LOOKUP(S59,Девушки!$BN$5:$BN$75,Девушки!$W$5:$W$75),IF(AND(D59="м",F59&lt;=10),LOOKUP(S59,Юноши!$BG$5:$BG$75,Юноши!$W$5:$W$75),IF(AND(D59="м",F59=11),LOOKUP(S59,Юноши!$BH$5:$BH$75,Юноши!$W$5:$W$75),IF(AND(D59="м",F59=12),LOOKUP(S59,Юноши!$BI$5:$BI$75,Юноши!$W$5:$W$75),IF(AND(D59="м",F59=13),LOOKUP(S59,Юноши!$BJ$5:$BJ$75,Юноши!$W$5:$W$75),IF(AND(D59="м",F59=14),LOOKUP(S59,Юноши!$BK$5:$BK$75,Юноши!$W$5:$W$75),IF(AND(D59="м",F59=15),LOOKUP(S59,Юноши!$BL$5:$BL$75,Юноши!$W$5:$W$75),IF(AND(D59="м",F59=16),LOOKUP(S59,Юноши!$BM$5:$BM$75,Юноши!$W$5:$W$75),IF(AND(D59="м",F59&gt;=17),LOOKUP(S59,Юноши!$BN$5:$BN$75,Юноши!$W$5:$W$75))))))))))))))))))))</f>
        <v>0</v>
      </c>
      <c r="U59" s="341"/>
      <c r="V59" s="450">
        <f>IF(E59="",0,IF(U59&lt;=0,0,IF(AND(D59="ж",F59&lt;=10),LOOKUP(U59,Девушки!$BT$5:$BT$76,Девушки!$BO$5:$BO$76),IF(AND(D59="ж",F59=11),LOOKUP(U59,Девушки!$BT$5:$BT$76,Девушки!$BO$5:$BO$76),IF(AND(D59="ж",F59=12),LOOKUP(U59,Девушки!$BT$5:$BT$76,Девушки!$BO$5:$BO$76),IF(AND(D59="ж",F59=13),LOOKUP(U59,Девушки!$BT$5:$BT$76,Девушки!$BO$5:$BO$76),IF(AND(D59="ж",F59=14),LOOKUP(U59,Девушки!$BT$5:$BT$76,Девушки!$BO$5:$BO$76),IF(AND(D59="ж",F59=15),LOOKUP(U59,Девушки!$BT$5:$BT$76,Девушки!$BO$5:$BO$76),IF(AND(D59="ж",F59=16),LOOKUP(U59,Девушки!$BT$5:$BT$76,Девушки!$BO$5:$BO$76),IF(AND(D59="ж",F59&gt;=17),LOOKUP(U59,Девушки!$BT$5:$BT$76,Девушки!$BO$5:$BO$76),IF(AND(D59="м",F59&lt;=10),LOOKUP(U59,Юноши!$BT$5:$BT$76,Юноши!$BO$5:$BO$76),IF(AND(D59="м",F59=11),LOOKUP(U59,Юноши!$BT$5:$BT$76,Юноши!$BO$5:$BO$76),IF(AND(D59="м",F59=12),LOOKUP(U59,Юноши!$BT$5:$BT$76,Юноши!$BO$5:$BO$76),IF(AND(D59="м",F59=13),LOOKUP(U59,Юноши!$BT$5:$BT$76,Юноши!$BO$5:$BO$76),IF(AND(D59="м",F59=14),LOOKUP(U59,Юноши!$BT$5:$BT$76,Юноши!$BO$5:$BO$76),IF(AND(D59="м",F59=15),LOOKUP(U59,Юноши!$BT$5:$BT$76,Юноши!$BO$5:$BO$76),IF(AND(D59="м",F59=16),LOOKUP(U59,Юноши!$BT$5:$BT$76,Юноши!$BO$5:$BO$76),IF(AND(D59="м",F59&gt;=17),LOOKUP(U59,Юноши!$BT$5:$BT$76,Юноши!$BO$5:$BO$76)))))))))))))))))))</f>
        <v>0</v>
      </c>
      <c r="W59" s="346"/>
      <c r="X59" s="307">
        <f>IF(E59="",0,IF(W59="",0,IF(AND(D59="ж",F59&lt;=10),LOOKUP(W59,Девушки!$D$5:$D$76,Девушки!$A$5:$A$76),IF(AND(D59="ж",F59=11),LOOKUP(W59,Девушки!$E$5:$E$76,Девушки!$A$5:$A$76),IF(AND(D59="ж",F59=12),LOOKUP(W59,Девушки!$F$5:$F$76,Девушки!$A$5:$A$76),IF(AND(D59="ж",F59=13),LOOKUP(W59,Девушки!$G$5:$G$76,Девушки!$A$5:$A$76),IF(AND(D59="ж",F59=14),LOOKUP(W59,Девушки!$H$5:$H$76,Девушки!$A$5:$A$76),IF(AND(D59="ж",F59=15),LOOKUP(W59,Девушки!$I$5:$I$76,Девушки!$A$5:$A$76),IF(AND(D59="ж",F59=16),LOOKUP(W59,Девушки!$J$5:$J$76,Девушки!$A$5:$A$76),IF(AND(D59="ж",F59&gt;=17),LOOKUP(W59,Девушки!$K$5:$K$76,Девушки!$A$5:$A$76),IF(AND(D59="м",F59&lt;=10),LOOKUP(W59,Юноши!$D$5:$D$76,Юноши!$A$5:$A$76),IF(AND(D59="м",F59=11),LOOKUP(W59,Юноши!$E$5:$E$76,Юноши!$A$5:$A$76),IF(AND(D59="м",F59=12),LOOKUP(W59,Юноши!$F$5:$F$76,Юноши!$A$5:$A$76),IF(AND(D59="м",F59=13),LOOKUP(W59,Юноши!$G$5:$G$76,Юноши!$A$5:$A$76),IF(AND(D59="м",F59=14),LOOKUP(W59,Юноши!$H$5:$H$76,Юноши!$A$5:$A$76),IF(AND(D59="м",F59=15),LOOKUP(W59,Юноши!$I$5:$I$76,Юноши!$A$5:$A$76),IF(AND(D59="м",F59=16),LOOKUP(W59,Юноши!$J$5:$J$76,Юноши!$A$5:$A$76),IF(AND(D59="м",F59&gt;=17),LOOKUP(W59,Юноши!$K$5:$K$76,Юноши!$A$5:$A$76)))))))))))))))))))</f>
        <v>0</v>
      </c>
      <c r="Y59" s="451">
        <f t="shared" si="1"/>
        <v>0</v>
      </c>
    </row>
    <row r="60" spans="1:25" ht="24.95" customHeight="1">
      <c r="A60" s="456"/>
      <c r="B60" s="462"/>
      <c r="C60" s="459"/>
      <c r="D60" s="458"/>
      <c r="E60" s="463"/>
      <c r="F60" s="309" t="str">
        <f t="shared" si="0"/>
        <v>/</v>
      </c>
      <c r="G60" s="422"/>
      <c r="H60" s="420">
        <f>IF(E60="",0,IF(G60&lt;=0,0,IF(AND(D60="ж",F60&lt;=10),LOOKUP(G60,Девушки!$CH$5:$CH$76,Девушки!$L$5:$L$76),IF(AND(D60="ж",F60=11),LOOKUP(G60,Девушки!$CI$5:$CI$76,Девушки!$L$5:$L$76),IF(AND(D60="ж",F60=12),LOOKUP(G60,Девушки!$CJ$5:$CJ$76,Девушки!$L$5:$L$76),IF(AND(D60="ж",F60=13),LOOKUP(G60,Девушки!$CK$5:$CK$76,Девушки!$L$5:$L$76),IF(AND(D60="ж",F60=14),LOOKUP(G60,Девушки!$CL$5:$CL$76,Девушки!$L$5:$L$76),IF(AND(D60="ж",F60=15),LOOKUP(G60,Девушки!$CM$5:$CM$76,Девушки!$L$5:$L$76),IF(AND(D60="ж",F60=16),LOOKUP(G60,Девушки!$CN$5:$CN$76,Девушки!$L$5:$L$76),IF(AND(D60="ж",F60&gt;=17),LOOKUP(G60,Девушки!$CO$5:$CO$76,Девушки!$L$5:$L$76),IF(AND(D60="м",F60&lt;=10),LOOKUP(G60,Юноши!$CH$5:$CH$76,Юноши!$L$5:$L$76),IF(AND(D60="м",F60=11),LOOKUP(G60,Юноши!$CI$5:$CI$76,Юноши!$L$5:$L$76),IF(AND(D60="м",F60=12),LOOKUP(G60,Юноши!$CJ$5:$CJ$76,Юноши!$L$5:$L$76),IF(AND(D60="м",F60=13),LOOKUP(G60,Юноши!$CK$5:$CK$76,Юноши!$L$5:$L$76),IF(AND(D60="м",F60=14),LOOKUP(G60,Юноши!$CL$5:$CL$76,Юноши!$L$5:$L$76),IF(AND(D60="м",F60=15),LOOKUP(G60,Юноши!$CM$5:$CM$76,Юноши!$L$5:$L$76),IF(AND(D60="м",F60=16),LOOKUP(G60,Юноши!$CN$5:$CN$76,Юноши!$L$5:$L$76),IF(AND(D60="м",F60&gt;=17),LOOKUP(G60,Юноши!$CO$5:$CO$76,Юноши!$L$5:$L$76)))))))))))))))))))</f>
        <v>0</v>
      </c>
      <c r="I60" s="418"/>
      <c r="J60" s="383">
        <f>IF(E60="",0,IF(I60&lt;=0,0,IF(AND(D60="ж",F60&lt;=10),LOOKUP(I60,Девушки!$O$5:$O$76,Девушки!$L$5:$L$76),IF(AND(D60="ж",F60=11),LOOKUP(I60,Девушки!$P$5:$P$76,Девушки!$L$5:$L$76),IF(AND(D60="ж",F60=12),LOOKUP(I60,Девушки!$Q$5:$Q$76,Девушки!$L$5:$L$76),IF(AND(D60="ж",F60=13),LOOKUP(I60,Девушки!$R$5:$R$76,Девушки!$L$5:$L$76),IF(AND(D60="ж",F60=14),LOOKUP(I60,Девушки!$S$5:$S$76,Девушки!$L$5:$L$76),IF(AND(D60="ж",F60=15),LOOKUP(I60,Девушки!$T$5:$T$76,Девушки!$L$5:$L$76),IF(AND(D60="ж",F60=16),LOOKUP(I60,Девушки!$U$5:$U$76,Девушки!$L$5:$L$76),IF(AND(D60="ж",F60&gt;=17),LOOKUP(I60,Девушки!$V$5:$V$76,Девушки!$L$5:$L$76),IF(AND(D60="м",F60&lt;=10),LOOKUP(I60,Юноши!$O$5:$O$76,Юноши!$L$5:$L$76),IF(AND(D60="м",F60=11),LOOKUP(I60,Юноши!$P$5:$P$76,Юноши!$L$5:$L$76),IF(AND(D60="м",F60=12),LOOKUP(I60,Юноши!$Q$5:$Q$76,Юноши!$L$5:$L$76),IF(AND(D60="м",F60=13),LOOKUP(I60,Юноши!$R$5:$R$76,Юноши!$L$5:$L$76),IF(AND(D60="м",F60=14),LOOKUP(I60,Юноши!$S$5:$S$76,Юноши!$L$5:$L$76),IF(AND(D60="м",F60=15),LOOKUP(I60,Юноши!$T$5:$T$76,Юноши!$L$5:$L$76),IF(AND(D60="м",F60=16),LOOKUP(I60,Юноши!$U$5:$U$76,Юноши!$L$5:$L$76),IF(AND(D60="м",F60&gt;=17),LOOKUP(I60,Юноши!$V$5:$V$76,Юноши!$L$5:$L$76)))))))))))))))))))</f>
        <v>0</v>
      </c>
      <c r="K60" s="424"/>
      <c r="L60" s="391">
        <f>IF(E60="",0,IF(K60&lt;=0,0,IF(AND(D60="ж",F60&lt;=16),LOOKUP(K60,Девушки!$CC$5:$CC$76,Девушки!$L$5:$L$76),IF(AND(D60="ж",F60=17),LOOKUP(K60,Девушки!$CD$5:$CD$76,Девушки!$L$5:$L$76),IF(AND(D60="м",F60&lt;=16),LOOKUP(K60,Юноши!$CC$5:$CC$76,Юноши!$L$5:$L$76),IF(AND(D60="м",F60=17),LOOKUP(K60,Юноши!$CD$5:$CD$76,Юноши!$L$5:$L$76)))))))</f>
        <v>0</v>
      </c>
      <c r="M60" s="387"/>
      <c r="N60" s="302">
        <f>IF(E60="",0,IF(M60&lt;=0,0,IF(AND(D60="ж",F60&lt;=10),LOOKUP(M60,Девушки!$Z$5:$Z$75,Девушки!$W$5:$W$75),IF(AND(D60="ж",F60=11),LOOKUP(M60,Девушки!$AA$5:$AA$75,Девушки!$W$5:$W$75),IF(AND(D60="ж",F60=12),LOOKUP(M60,Девушки!$AB$5:$AB$75,Девушки!$W$5:$W$75),IF(AND(D60="ж",F60=13),LOOKUP(M60,Девушки!$AC$5:$AC$75,Девушки!$W$5:$W$75),IF(AND(D60="ж",F60=14),LOOKUP(M60,Девушки!$AD$5:$AD$75,Девушки!$W$5:$W$75),IF(AND(D60="ж",F60=15),LOOKUP(M60,Девушки!$AE$5:$AE$75,Девушки!$W$5:$W$75),IF(AND(D60="ж",F60=16),LOOKUP(M60,Девушки!$AF$5:$AF$75,Девушки!$W$5:$W$75),IF(AND(D60="ж",F60&gt;=17),LOOKUP(M60,Девушки!$AG$5:$AG$75,Девушки!$W$5:$W$75),IF(AND(D60="м",F60&lt;=10),LOOKUP(M60,Юноши!$Z$5:$Z$75,Юноши!$W$5:$W$75),IF(AND(D60="м",F60=11),LOOKUP(M60,Юноши!$AA$5:$AA$75,Юноши!$W$5:$W$75),IF(AND(D60="м",F60=12),LOOKUP(M60,Юноши!$AB$5:$AB$75,Юноши!$W$5:$W$75),IF(AND(D60="м",F60=13),LOOKUP(M60,Юноши!$AC$5:$AC$75,Юноши!$W$5:$W$75),IF(AND(D60="м",F60=14),LOOKUP(M60,Юноши!$AD$5:$AD$75,Юноши!$W$5:$W$75),IF(AND(D60="м",F60=15),LOOKUP(M60,Юноши!$AE$5:$AE$75,Юноши!$W$5:$W$75),IF(AND(D60="м",F60=16),LOOKUP(M60,Юноши!$AF$5:$AF$75,Юноши!$W$5:$W$75),IF(AND(D60="м",F60&gt;=17),LOOKUP(M60,Юноши!$AG$5:$AG$75,Юноши!$W$5:$W$75)))))))))))))))))))</f>
        <v>0</v>
      </c>
      <c r="O60" s="389"/>
      <c r="P60" s="304">
        <f>IF(E60="",0,IF(O60&lt;=0,0,IF(AND(D60="ж",F60&lt;=10),LOOKUP(O60,Девушки!$AK$5:$AK$75,Девушки!$W$5:$W$75),IF(AND(D60="ж",F60=11),LOOKUP(O60,Девушки!$AL$5:$AL$75,Девушки!$W$5:$W$75),IF(AND(D60="ж",F60=12),LOOKUP(O60,Девушки!$AM$5:$AM$75,Девушки!$W$5:$W$75),IF(AND(D60="ж",F60=13),LOOKUP(O60,Девушки!$AN$5:$AN$75,Девушки!$W$5:$W$75),IF(AND(D60="ж",F60=14),LOOKUP(O60,Девушки!$AO$5:$AO$75,Девушки!$W$5:$W$75),IF(AND(D60="ж",F60=15),LOOKUP(O60,Девушки!$AP$5:$AP$75,Девушки!$W$5:$W$75),IF(AND(D60="ж",F60=16),LOOKUP(O60,Девушки!$AQ$5:$AQ$75,Девушки!$W$5:$W$75),IF(AND(D60="ж",F60&gt;=17),LOOKUP(O60,Девушки!$AR$5:$AR$75,Девушки!$W$5:$W$75),IF(AND(D60="м",F60&lt;=10),LOOKUP(O60,Юноши!$AK$5:$AK$75,Юноши!$W$5:$W$75),IF(AND(D60="м",F60=11),LOOKUP(O60,Юноши!$AL$5:$AL$75,Юноши!$W$5:$W$75),IF(AND(D60="м",F60=12),LOOKUP(O60,Юноши!$AM$5:$AM$75,Юноши!$W$5:$W$75),IF(AND(D60="м",F60=13),LOOKUP(O60,Юноши!$AN$5:$AN$75,Юноши!$W$5:$W$75),IF(AND(D60="м",F60=14),LOOKUP(O60,Юноши!$AO$5:$AO$75,Юноши!$W$5:$W$75),IF(AND(D60="м",F60=15),LOOKUP(O60,Юноши!$AP$5:$AP$75,Юноши!$W$5:$W$75),IF(AND(D60="м",F60=16),LOOKUP(O60,Юноши!$AQ$5:$AQ$75,Юноши!$W$5:$W$75),IF(AND(D60="м",F60&gt;=17),LOOKUP(O60,Юноши!$AR$5:$AR$75,Юноши!$W$5:$W$75)))))))))))))))))))</f>
        <v>0</v>
      </c>
      <c r="Q60" s="303"/>
      <c r="R60" s="450">
        <f>IF(E60="",0,IF(Q60&lt;=0,0,IF(AND(D60="ж",F60&lt;=10),LOOKUP(Q60,Девушки!$AV$5:$AV$75,Девушки!$W$5:$W$75),IF(AND(D60="ж",F60=11),LOOKUP(Q60,Девушки!$AW$5:$AW$75,Девушки!$W$5:$W$75),IF(AND(D60="ж",F60=12),LOOKUP(Q60,Девушки!$AX$5:$AX$75,Девушки!$W$5:$W$75),IF(AND(D60="ж",F60=13),LOOKUP(Q60,Девушки!$AY$5:$AY$75,Девушки!$W$5:$W$75),IF(AND(D60="ж",F60=14),LOOKUP(Q60,Девушки!$AZ$5:$AZ$75,Девушки!$W$5:$W$75),IF(AND(D60="ж",F60=15),LOOKUP(Q60,Девушки!$BA$5:$BA$75,Девушки!$W$5:$W$75),IF(AND(D60="ж",F60=16),LOOKUP(Q60,Девушки!$BB$5:$BB$75,Девушки!$W$5:$W$75),IF(AND(D60="ж",F60&gt;=17),LOOKUP(Q60,Девушки!$BC$5:$BC$75,Девушки!$W$5:$W$75),IF(AND(D60="м",F60&lt;=10),LOOKUP(Q60,Юноши!$AV$5:$AV$75,Юноши!$W$5:$W$75),IF(AND(D60="м",F60=11),LOOKUP(Q60,Юноши!$AW$5:$AW$75,Юноши!$W$5:$W$75),IF(AND(D60="м",F60=12),LOOKUP(Q60,Юноши!$AX$5:$AX$75,Юноши!$W$5:$W$75),IF(AND(D60="м",F60=13),LOOKUP(Q60,Юноши!$AY$5:$AY$75,Юноши!$W$5:$W$75),IF(AND(D60="м",F60=14),LOOKUP(Q60,Юноши!$AZ$5:$AZ$75,Юноши!$W$5:$W$75),IF(AND(D60="м",F60=15),LOOKUP(Q60,Юноши!$BA$5:$BA$75,Юноши!$W$5:$W$75),IF(AND(D60="м",F60=16),LOOKUP(Q60,Юноши!$BB$5:$BB$75,Юноши!$W$5:$W$75),IF(AND(D60="м",F60&gt;=17),LOOKUP(Q60,Юноши!$BC$5:$BC$75,Юноши!$W$5:$W$75)))))))))))))))))))</f>
        <v>0</v>
      </c>
      <c r="S60" s="338"/>
      <c r="T60" s="305">
        <f>IF(E60="",0,IF(S60="",0,IF(S60&lt;-4,0,IF(AND(D60="ж",F60&lt;=10),LOOKUP(S60,Девушки!$BG$5:$BG$75,Девушки!$W$5:$W$75),IF(AND(D60="ж",F60=11),LOOKUP(S60,Девушки!$BH$5:$BH$75,Девушки!$W$5:$W$75),IF(AND(D60="ж",F60=12),LOOKUP(S60,Девушки!$BI$5:$BI$75,Девушки!$W$5:$W$75),IF(AND(D60="ж",F60=13),LOOKUP(S60,Девушки!$BJ$5:$BJ$75,Девушки!$W$5:$W$75),IF(AND(D60="ж",F60=14),LOOKUP(S60,Девушки!$BK$5:$BK$75,Девушки!$W$5:$W$75),IF(AND(D60="ж",F60=15),LOOKUP(S60,Девушки!$BL$5:$BL$75,Девушки!$W$5:$W$75),IF(AND(D60="ж",F60=16),LOOKUP(S60,Девушки!$BM$5:$BM$75,Девушки!$W$5:$W$75),IF(AND(D60="ж",F60&gt;=17),LOOKUP(S60,Девушки!$BN$5:$BN$75,Девушки!$W$5:$W$75),IF(AND(D60="м",F60&lt;=10),LOOKUP(S60,Юноши!$BG$5:$BG$75,Юноши!$W$5:$W$75),IF(AND(D60="м",F60=11),LOOKUP(S60,Юноши!$BH$5:$BH$75,Юноши!$W$5:$W$75),IF(AND(D60="м",F60=12),LOOKUP(S60,Юноши!$BI$5:$BI$75,Юноши!$W$5:$W$75),IF(AND(D60="м",F60=13),LOOKUP(S60,Юноши!$BJ$5:$BJ$75,Юноши!$W$5:$W$75),IF(AND(D60="м",F60=14),LOOKUP(S60,Юноши!$BK$5:$BK$75,Юноши!$W$5:$W$75),IF(AND(D60="м",F60=15),LOOKUP(S60,Юноши!$BL$5:$BL$75,Юноши!$W$5:$W$75),IF(AND(D60="м",F60=16),LOOKUP(S60,Юноши!$BM$5:$BM$75,Юноши!$W$5:$W$75),IF(AND(D60="м",F60&gt;=17),LOOKUP(S60,Юноши!$BN$5:$BN$75,Юноши!$W$5:$W$75))))))))))))))))))))</f>
        <v>0</v>
      </c>
      <c r="U60" s="341"/>
      <c r="V60" s="450">
        <f>IF(E60="",0,IF(U60&lt;=0,0,IF(AND(D60="ж",F60&lt;=10),LOOKUP(U60,Девушки!$BT$5:$BT$76,Девушки!$BO$5:$BO$76),IF(AND(D60="ж",F60=11),LOOKUP(U60,Девушки!$BT$5:$BT$76,Девушки!$BO$5:$BO$76),IF(AND(D60="ж",F60=12),LOOKUP(U60,Девушки!$BT$5:$BT$76,Девушки!$BO$5:$BO$76),IF(AND(D60="ж",F60=13),LOOKUP(U60,Девушки!$BT$5:$BT$76,Девушки!$BO$5:$BO$76),IF(AND(D60="ж",F60=14),LOOKUP(U60,Девушки!$BT$5:$BT$76,Девушки!$BO$5:$BO$76),IF(AND(D60="ж",F60=15),LOOKUP(U60,Девушки!$BT$5:$BT$76,Девушки!$BO$5:$BO$76),IF(AND(D60="ж",F60=16),LOOKUP(U60,Девушки!$BT$5:$BT$76,Девушки!$BO$5:$BO$76),IF(AND(D60="ж",F60&gt;=17),LOOKUP(U60,Девушки!$BT$5:$BT$76,Девушки!$BO$5:$BO$76),IF(AND(D60="м",F60&lt;=10),LOOKUP(U60,Юноши!$BT$5:$BT$76,Юноши!$BO$5:$BO$76),IF(AND(D60="м",F60=11),LOOKUP(U60,Юноши!$BT$5:$BT$76,Юноши!$BO$5:$BO$76),IF(AND(D60="м",F60=12),LOOKUP(U60,Юноши!$BT$5:$BT$76,Юноши!$BO$5:$BO$76),IF(AND(D60="м",F60=13),LOOKUP(U60,Юноши!$BT$5:$BT$76,Юноши!$BO$5:$BO$76),IF(AND(D60="м",F60=14),LOOKUP(U60,Юноши!$BT$5:$BT$76,Юноши!$BO$5:$BO$76),IF(AND(D60="м",F60=15),LOOKUP(U60,Юноши!$BT$5:$BT$76,Юноши!$BO$5:$BO$76),IF(AND(D60="м",F60=16),LOOKUP(U60,Юноши!$BT$5:$BT$76,Юноши!$BO$5:$BO$76),IF(AND(D60="м",F60&gt;=17),LOOKUP(U60,Юноши!$BT$5:$BT$76,Юноши!$BO$5:$BO$76)))))))))))))))))))</f>
        <v>0</v>
      </c>
      <c r="W60" s="346"/>
      <c r="X60" s="307">
        <f>IF(E60="",0,IF(W60="",0,IF(AND(D60="ж",F60&lt;=10),LOOKUP(W60,Девушки!$D$5:$D$76,Девушки!$A$5:$A$76),IF(AND(D60="ж",F60=11),LOOKUP(W60,Девушки!$E$5:$E$76,Девушки!$A$5:$A$76),IF(AND(D60="ж",F60=12),LOOKUP(W60,Девушки!$F$5:$F$76,Девушки!$A$5:$A$76),IF(AND(D60="ж",F60=13),LOOKUP(W60,Девушки!$G$5:$G$76,Девушки!$A$5:$A$76),IF(AND(D60="ж",F60=14),LOOKUP(W60,Девушки!$H$5:$H$76,Девушки!$A$5:$A$76),IF(AND(D60="ж",F60=15),LOOKUP(W60,Девушки!$I$5:$I$76,Девушки!$A$5:$A$76),IF(AND(D60="ж",F60=16),LOOKUP(W60,Девушки!$J$5:$J$76,Девушки!$A$5:$A$76),IF(AND(D60="ж",F60&gt;=17),LOOKUP(W60,Девушки!$K$5:$K$76,Девушки!$A$5:$A$76),IF(AND(D60="м",F60&lt;=10),LOOKUP(W60,Юноши!$D$5:$D$76,Юноши!$A$5:$A$76),IF(AND(D60="м",F60=11),LOOKUP(W60,Юноши!$E$5:$E$76,Юноши!$A$5:$A$76),IF(AND(D60="м",F60=12),LOOKUP(W60,Юноши!$F$5:$F$76,Юноши!$A$5:$A$76),IF(AND(D60="м",F60=13),LOOKUP(W60,Юноши!$G$5:$G$76,Юноши!$A$5:$A$76),IF(AND(D60="м",F60=14),LOOKUP(W60,Юноши!$H$5:$H$76,Юноши!$A$5:$A$76),IF(AND(D60="м",F60=15),LOOKUP(W60,Юноши!$I$5:$I$76,Юноши!$A$5:$A$76),IF(AND(D60="м",F60=16),LOOKUP(W60,Юноши!$J$5:$J$76,Юноши!$A$5:$A$76),IF(AND(D60="м",F60&gt;=17),LOOKUP(W60,Юноши!$K$5:$K$76,Юноши!$A$5:$A$76)))))))))))))))))))</f>
        <v>0</v>
      </c>
      <c r="Y60" s="451">
        <f t="shared" si="1"/>
        <v>0</v>
      </c>
    </row>
    <row r="61" spans="1:25" ht="24.95" customHeight="1">
      <c r="A61" s="456"/>
      <c r="B61" s="462"/>
      <c r="C61" s="459"/>
      <c r="D61" s="458"/>
      <c r="E61" s="463"/>
      <c r="F61" s="309" t="str">
        <f t="shared" si="0"/>
        <v>/</v>
      </c>
      <c r="G61" s="422"/>
      <c r="H61" s="420">
        <f>IF(E61="",0,IF(G61&lt;=0,0,IF(AND(D61="ж",F61&lt;=10),LOOKUP(G61,Девушки!$CH$5:$CH$76,Девушки!$L$5:$L$76),IF(AND(D61="ж",F61=11),LOOKUP(G61,Девушки!$CI$5:$CI$76,Девушки!$L$5:$L$76),IF(AND(D61="ж",F61=12),LOOKUP(G61,Девушки!$CJ$5:$CJ$76,Девушки!$L$5:$L$76),IF(AND(D61="ж",F61=13),LOOKUP(G61,Девушки!$CK$5:$CK$76,Девушки!$L$5:$L$76),IF(AND(D61="ж",F61=14),LOOKUP(G61,Девушки!$CL$5:$CL$76,Девушки!$L$5:$L$76),IF(AND(D61="ж",F61=15),LOOKUP(G61,Девушки!$CM$5:$CM$76,Девушки!$L$5:$L$76),IF(AND(D61="ж",F61=16),LOOKUP(G61,Девушки!$CN$5:$CN$76,Девушки!$L$5:$L$76),IF(AND(D61="ж",F61&gt;=17),LOOKUP(G61,Девушки!$CO$5:$CO$76,Девушки!$L$5:$L$76),IF(AND(D61="м",F61&lt;=10),LOOKUP(G61,Юноши!$CH$5:$CH$76,Юноши!$L$5:$L$76),IF(AND(D61="м",F61=11),LOOKUP(G61,Юноши!$CI$5:$CI$76,Юноши!$L$5:$L$76),IF(AND(D61="м",F61=12),LOOKUP(G61,Юноши!$CJ$5:$CJ$76,Юноши!$L$5:$L$76),IF(AND(D61="м",F61=13),LOOKUP(G61,Юноши!$CK$5:$CK$76,Юноши!$L$5:$L$76),IF(AND(D61="м",F61=14),LOOKUP(G61,Юноши!$CL$5:$CL$76,Юноши!$L$5:$L$76),IF(AND(D61="м",F61=15),LOOKUP(G61,Юноши!$CM$5:$CM$76,Юноши!$L$5:$L$76),IF(AND(D61="м",F61=16),LOOKUP(G61,Юноши!$CN$5:$CN$76,Юноши!$L$5:$L$76),IF(AND(D61="м",F61&gt;=17),LOOKUP(G61,Юноши!$CO$5:$CO$76,Юноши!$L$5:$L$76)))))))))))))))))))</f>
        <v>0</v>
      </c>
      <c r="I61" s="418"/>
      <c r="J61" s="383">
        <f>IF(E61="",0,IF(I61&lt;=0,0,IF(AND(D61="ж",F61&lt;=10),LOOKUP(I61,Девушки!$O$5:$O$76,Девушки!$L$5:$L$76),IF(AND(D61="ж",F61=11),LOOKUP(I61,Девушки!$P$5:$P$76,Девушки!$L$5:$L$76),IF(AND(D61="ж",F61=12),LOOKUP(I61,Девушки!$Q$5:$Q$76,Девушки!$L$5:$L$76),IF(AND(D61="ж",F61=13),LOOKUP(I61,Девушки!$R$5:$R$76,Девушки!$L$5:$L$76),IF(AND(D61="ж",F61=14),LOOKUP(I61,Девушки!$S$5:$S$76,Девушки!$L$5:$L$76),IF(AND(D61="ж",F61=15),LOOKUP(I61,Девушки!$T$5:$T$76,Девушки!$L$5:$L$76),IF(AND(D61="ж",F61=16),LOOKUP(I61,Девушки!$U$5:$U$76,Девушки!$L$5:$L$76),IF(AND(D61="ж",F61&gt;=17),LOOKUP(I61,Девушки!$V$5:$V$76,Девушки!$L$5:$L$76),IF(AND(D61="м",F61&lt;=10),LOOKUP(I61,Юноши!$O$5:$O$76,Юноши!$L$5:$L$76),IF(AND(D61="м",F61=11),LOOKUP(I61,Юноши!$P$5:$P$76,Юноши!$L$5:$L$76),IF(AND(D61="м",F61=12),LOOKUP(I61,Юноши!$Q$5:$Q$76,Юноши!$L$5:$L$76),IF(AND(D61="м",F61=13),LOOKUP(I61,Юноши!$R$5:$R$76,Юноши!$L$5:$L$76),IF(AND(D61="м",F61=14),LOOKUP(I61,Юноши!$S$5:$S$76,Юноши!$L$5:$L$76),IF(AND(D61="м",F61=15),LOOKUP(I61,Юноши!$T$5:$T$76,Юноши!$L$5:$L$76),IF(AND(D61="м",F61=16),LOOKUP(I61,Юноши!$U$5:$U$76,Юноши!$L$5:$L$76),IF(AND(D61="м",F61&gt;=17),LOOKUP(I61,Юноши!$V$5:$V$76,Юноши!$L$5:$L$76)))))))))))))))))))</f>
        <v>0</v>
      </c>
      <c r="K61" s="424"/>
      <c r="L61" s="391">
        <f>IF(E61="",0,IF(K61&lt;=0,0,IF(AND(D61="ж",F61&lt;=16),LOOKUP(K61,Девушки!$CC$5:$CC$76,Девушки!$L$5:$L$76),IF(AND(D61="ж",F61=17),LOOKUP(K61,Девушки!$CD$5:$CD$76,Девушки!$L$5:$L$76),IF(AND(D61="м",F61&lt;=16),LOOKUP(K61,Юноши!$CC$5:$CC$76,Юноши!$L$5:$L$76),IF(AND(D61="м",F61=17),LOOKUP(K61,Юноши!$CD$5:$CD$76,Юноши!$L$5:$L$76)))))))</f>
        <v>0</v>
      </c>
      <c r="M61" s="387"/>
      <c r="N61" s="302">
        <f>IF(E61="",0,IF(M61&lt;=0,0,IF(AND(D61="ж",F61&lt;=10),LOOKUP(M61,Девушки!$Z$5:$Z$75,Девушки!$W$5:$W$75),IF(AND(D61="ж",F61=11),LOOKUP(M61,Девушки!$AA$5:$AA$75,Девушки!$W$5:$W$75),IF(AND(D61="ж",F61=12),LOOKUP(M61,Девушки!$AB$5:$AB$75,Девушки!$W$5:$W$75),IF(AND(D61="ж",F61=13),LOOKUP(M61,Девушки!$AC$5:$AC$75,Девушки!$W$5:$W$75),IF(AND(D61="ж",F61=14),LOOKUP(M61,Девушки!$AD$5:$AD$75,Девушки!$W$5:$W$75),IF(AND(D61="ж",F61=15),LOOKUP(M61,Девушки!$AE$5:$AE$75,Девушки!$W$5:$W$75),IF(AND(D61="ж",F61=16),LOOKUP(M61,Девушки!$AF$5:$AF$75,Девушки!$W$5:$W$75),IF(AND(D61="ж",F61&gt;=17),LOOKUP(M61,Девушки!$AG$5:$AG$75,Девушки!$W$5:$W$75),IF(AND(D61="м",F61&lt;=10),LOOKUP(M61,Юноши!$Z$5:$Z$75,Юноши!$W$5:$W$75),IF(AND(D61="м",F61=11),LOOKUP(M61,Юноши!$AA$5:$AA$75,Юноши!$W$5:$W$75),IF(AND(D61="м",F61=12),LOOKUP(M61,Юноши!$AB$5:$AB$75,Юноши!$W$5:$W$75),IF(AND(D61="м",F61=13),LOOKUP(M61,Юноши!$AC$5:$AC$75,Юноши!$W$5:$W$75),IF(AND(D61="м",F61=14),LOOKUP(M61,Юноши!$AD$5:$AD$75,Юноши!$W$5:$W$75),IF(AND(D61="м",F61=15),LOOKUP(M61,Юноши!$AE$5:$AE$75,Юноши!$W$5:$W$75),IF(AND(D61="м",F61=16),LOOKUP(M61,Юноши!$AF$5:$AF$75,Юноши!$W$5:$W$75),IF(AND(D61="м",F61&gt;=17),LOOKUP(M61,Юноши!$AG$5:$AG$75,Юноши!$W$5:$W$75)))))))))))))))))))</f>
        <v>0</v>
      </c>
      <c r="O61" s="389"/>
      <c r="P61" s="304">
        <f>IF(E61="",0,IF(O61&lt;=0,0,IF(AND(D61="ж",F61&lt;=10),LOOKUP(O61,Девушки!$AK$5:$AK$75,Девушки!$W$5:$W$75),IF(AND(D61="ж",F61=11),LOOKUP(O61,Девушки!$AL$5:$AL$75,Девушки!$W$5:$W$75),IF(AND(D61="ж",F61=12),LOOKUP(O61,Девушки!$AM$5:$AM$75,Девушки!$W$5:$W$75),IF(AND(D61="ж",F61=13),LOOKUP(O61,Девушки!$AN$5:$AN$75,Девушки!$W$5:$W$75),IF(AND(D61="ж",F61=14),LOOKUP(O61,Девушки!$AO$5:$AO$75,Девушки!$W$5:$W$75),IF(AND(D61="ж",F61=15),LOOKUP(O61,Девушки!$AP$5:$AP$75,Девушки!$W$5:$W$75),IF(AND(D61="ж",F61=16),LOOKUP(O61,Девушки!$AQ$5:$AQ$75,Девушки!$W$5:$W$75),IF(AND(D61="ж",F61&gt;=17),LOOKUP(O61,Девушки!$AR$5:$AR$75,Девушки!$W$5:$W$75),IF(AND(D61="м",F61&lt;=10),LOOKUP(O61,Юноши!$AK$5:$AK$75,Юноши!$W$5:$W$75),IF(AND(D61="м",F61=11),LOOKUP(O61,Юноши!$AL$5:$AL$75,Юноши!$W$5:$W$75),IF(AND(D61="м",F61=12),LOOKUP(O61,Юноши!$AM$5:$AM$75,Юноши!$W$5:$W$75),IF(AND(D61="м",F61=13),LOOKUP(O61,Юноши!$AN$5:$AN$75,Юноши!$W$5:$W$75),IF(AND(D61="м",F61=14),LOOKUP(O61,Юноши!$AO$5:$AO$75,Юноши!$W$5:$W$75),IF(AND(D61="м",F61=15),LOOKUP(O61,Юноши!$AP$5:$AP$75,Юноши!$W$5:$W$75),IF(AND(D61="м",F61=16),LOOKUP(O61,Юноши!$AQ$5:$AQ$75,Юноши!$W$5:$W$75),IF(AND(D61="м",F61&gt;=17),LOOKUP(O61,Юноши!$AR$5:$AR$75,Юноши!$W$5:$W$75)))))))))))))))))))</f>
        <v>0</v>
      </c>
      <c r="Q61" s="303"/>
      <c r="R61" s="450">
        <f>IF(E61="",0,IF(Q61&lt;=0,0,IF(AND(D61="ж",F61&lt;=10),LOOKUP(Q61,Девушки!$AV$5:$AV$75,Девушки!$W$5:$W$75),IF(AND(D61="ж",F61=11),LOOKUP(Q61,Девушки!$AW$5:$AW$75,Девушки!$W$5:$W$75),IF(AND(D61="ж",F61=12),LOOKUP(Q61,Девушки!$AX$5:$AX$75,Девушки!$W$5:$W$75),IF(AND(D61="ж",F61=13),LOOKUP(Q61,Девушки!$AY$5:$AY$75,Девушки!$W$5:$W$75),IF(AND(D61="ж",F61=14),LOOKUP(Q61,Девушки!$AZ$5:$AZ$75,Девушки!$W$5:$W$75),IF(AND(D61="ж",F61=15),LOOKUP(Q61,Девушки!$BA$5:$BA$75,Девушки!$W$5:$W$75),IF(AND(D61="ж",F61=16),LOOKUP(Q61,Девушки!$BB$5:$BB$75,Девушки!$W$5:$W$75),IF(AND(D61="ж",F61&gt;=17),LOOKUP(Q61,Девушки!$BC$5:$BC$75,Девушки!$W$5:$W$75),IF(AND(D61="м",F61&lt;=10),LOOKUP(Q61,Юноши!$AV$5:$AV$75,Юноши!$W$5:$W$75),IF(AND(D61="м",F61=11),LOOKUP(Q61,Юноши!$AW$5:$AW$75,Юноши!$W$5:$W$75),IF(AND(D61="м",F61=12),LOOKUP(Q61,Юноши!$AX$5:$AX$75,Юноши!$W$5:$W$75),IF(AND(D61="м",F61=13),LOOKUP(Q61,Юноши!$AY$5:$AY$75,Юноши!$W$5:$W$75),IF(AND(D61="м",F61=14),LOOKUP(Q61,Юноши!$AZ$5:$AZ$75,Юноши!$W$5:$W$75),IF(AND(D61="м",F61=15),LOOKUP(Q61,Юноши!$BA$5:$BA$75,Юноши!$W$5:$W$75),IF(AND(D61="м",F61=16),LOOKUP(Q61,Юноши!$BB$5:$BB$75,Юноши!$W$5:$W$75),IF(AND(D61="м",F61&gt;=17),LOOKUP(Q61,Юноши!$BC$5:$BC$75,Юноши!$W$5:$W$75)))))))))))))))))))</f>
        <v>0</v>
      </c>
      <c r="S61" s="338"/>
      <c r="T61" s="305">
        <f>IF(E61="",0,IF(S61="",0,IF(S61&lt;-4,0,IF(AND(D61="ж",F61&lt;=10),LOOKUP(S61,Девушки!$BG$5:$BG$75,Девушки!$W$5:$W$75),IF(AND(D61="ж",F61=11),LOOKUP(S61,Девушки!$BH$5:$BH$75,Девушки!$W$5:$W$75),IF(AND(D61="ж",F61=12),LOOKUP(S61,Девушки!$BI$5:$BI$75,Девушки!$W$5:$W$75),IF(AND(D61="ж",F61=13),LOOKUP(S61,Девушки!$BJ$5:$BJ$75,Девушки!$W$5:$W$75),IF(AND(D61="ж",F61=14),LOOKUP(S61,Девушки!$BK$5:$BK$75,Девушки!$W$5:$W$75),IF(AND(D61="ж",F61=15),LOOKUP(S61,Девушки!$BL$5:$BL$75,Девушки!$W$5:$W$75),IF(AND(D61="ж",F61=16),LOOKUP(S61,Девушки!$BM$5:$BM$75,Девушки!$W$5:$W$75),IF(AND(D61="ж",F61&gt;=17),LOOKUP(S61,Девушки!$BN$5:$BN$75,Девушки!$W$5:$W$75),IF(AND(D61="м",F61&lt;=10),LOOKUP(S61,Юноши!$BG$5:$BG$75,Юноши!$W$5:$W$75),IF(AND(D61="м",F61=11),LOOKUP(S61,Юноши!$BH$5:$BH$75,Юноши!$W$5:$W$75),IF(AND(D61="м",F61=12),LOOKUP(S61,Юноши!$BI$5:$BI$75,Юноши!$W$5:$W$75),IF(AND(D61="м",F61=13),LOOKUP(S61,Юноши!$BJ$5:$BJ$75,Юноши!$W$5:$W$75),IF(AND(D61="м",F61=14),LOOKUP(S61,Юноши!$BK$5:$BK$75,Юноши!$W$5:$W$75),IF(AND(D61="м",F61=15),LOOKUP(S61,Юноши!$BL$5:$BL$75,Юноши!$W$5:$W$75),IF(AND(D61="м",F61=16),LOOKUP(S61,Юноши!$BM$5:$BM$75,Юноши!$W$5:$W$75),IF(AND(D61="м",F61&gt;=17),LOOKUP(S61,Юноши!$BN$5:$BN$75,Юноши!$W$5:$W$75))))))))))))))))))))</f>
        <v>0</v>
      </c>
      <c r="U61" s="341"/>
      <c r="V61" s="450">
        <f>IF(E61="",0,IF(U61&lt;=0,0,IF(AND(D61="ж",F61&lt;=10),LOOKUP(U61,Девушки!$BT$5:$BT$76,Девушки!$BO$5:$BO$76),IF(AND(D61="ж",F61=11),LOOKUP(U61,Девушки!$BT$5:$BT$76,Девушки!$BO$5:$BO$76),IF(AND(D61="ж",F61=12),LOOKUP(U61,Девушки!$BT$5:$BT$76,Девушки!$BO$5:$BO$76),IF(AND(D61="ж",F61=13),LOOKUP(U61,Девушки!$BT$5:$BT$76,Девушки!$BO$5:$BO$76),IF(AND(D61="ж",F61=14),LOOKUP(U61,Девушки!$BT$5:$BT$76,Девушки!$BO$5:$BO$76),IF(AND(D61="ж",F61=15),LOOKUP(U61,Девушки!$BT$5:$BT$76,Девушки!$BO$5:$BO$76),IF(AND(D61="ж",F61=16),LOOKUP(U61,Девушки!$BT$5:$BT$76,Девушки!$BO$5:$BO$76),IF(AND(D61="ж",F61&gt;=17),LOOKUP(U61,Девушки!$BT$5:$BT$76,Девушки!$BO$5:$BO$76),IF(AND(D61="м",F61&lt;=10),LOOKUP(U61,Юноши!$BT$5:$BT$76,Юноши!$BO$5:$BO$76),IF(AND(D61="м",F61=11),LOOKUP(U61,Юноши!$BT$5:$BT$76,Юноши!$BO$5:$BO$76),IF(AND(D61="м",F61=12),LOOKUP(U61,Юноши!$BT$5:$BT$76,Юноши!$BO$5:$BO$76),IF(AND(D61="м",F61=13),LOOKUP(U61,Юноши!$BT$5:$BT$76,Юноши!$BO$5:$BO$76),IF(AND(D61="м",F61=14),LOOKUP(U61,Юноши!$BT$5:$BT$76,Юноши!$BO$5:$BO$76),IF(AND(D61="м",F61=15),LOOKUP(U61,Юноши!$BT$5:$BT$76,Юноши!$BO$5:$BO$76),IF(AND(D61="м",F61=16),LOOKUP(U61,Юноши!$BT$5:$BT$76,Юноши!$BO$5:$BO$76),IF(AND(D61="м",F61&gt;=17),LOOKUP(U61,Юноши!$BT$5:$BT$76,Юноши!$BO$5:$BO$76)))))))))))))))))))</f>
        <v>0</v>
      </c>
      <c r="W61" s="346"/>
      <c r="X61" s="307">
        <f>IF(E61="",0,IF(W61="",0,IF(AND(D61="ж",F61&lt;=10),LOOKUP(W61,Девушки!$D$5:$D$76,Девушки!$A$5:$A$76),IF(AND(D61="ж",F61=11),LOOKUP(W61,Девушки!$E$5:$E$76,Девушки!$A$5:$A$76),IF(AND(D61="ж",F61=12),LOOKUP(W61,Девушки!$F$5:$F$76,Девушки!$A$5:$A$76),IF(AND(D61="ж",F61=13),LOOKUP(W61,Девушки!$G$5:$G$76,Девушки!$A$5:$A$76),IF(AND(D61="ж",F61=14),LOOKUP(W61,Девушки!$H$5:$H$76,Девушки!$A$5:$A$76),IF(AND(D61="ж",F61=15),LOOKUP(W61,Девушки!$I$5:$I$76,Девушки!$A$5:$A$76),IF(AND(D61="ж",F61=16),LOOKUP(W61,Девушки!$J$5:$J$76,Девушки!$A$5:$A$76),IF(AND(D61="ж",F61&gt;=17),LOOKUP(W61,Девушки!$K$5:$K$76,Девушки!$A$5:$A$76),IF(AND(D61="м",F61&lt;=10),LOOKUP(W61,Юноши!$D$5:$D$76,Юноши!$A$5:$A$76),IF(AND(D61="м",F61=11),LOOKUP(W61,Юноши!$E$5:$E$76,Юноши!$A$5:$A$76),IF(AND(D61="м",F61=12),LOOKUP(W61,Юноши!$F$5:$F$76,Юноши!$A$5:$A$76),IF(AND(D61="м",F61=13),LOOKUP(W61,Юноши!$G$5:$G$76,Юноши!$A$5:$A$76),IF(AND(D61="м",F61=14),LOOKUP(W61,Юноши!$H$5:$H$76,Юноши!$A$5:$A$76),IF(AND(D61="м",F61=15),LOOKUP(W61,Юноши!$I$5:$I$76,Юноши!$A$5:$A$76),IF(AND(D61="м",F61=16),LOOKUP(W61,Юноши!$J$5:$J$76,Юноши!$A$5:$A$76),IF(AND(D61="м",F61&gt;=17),LOOKUP(W61,Юноши!$K$5:$K$76,Юноши!$A$5:$A$76)))))))))))))))))))</f>
        <v>0</v>
      </c>
      <c r="Y61" s="451">
        <f t="shared" si="1"/>
        <v>0</v>
      </c>
    </row>
    <row r="62" spans="1:25" ht="24.95" customHeight="1">
      <c r="A62" s="456"/>
      <c r="B62" s="462"/>
      <c r="C62" s="459"/>
      <c r="D62" s="458"/>
      <c r="E62" s="463"/>
      <c r="F62" s="309" t="str">
        <f t="shared" si="0"/>
        <v>/</v>
      </c>
      <c r="G62" s="422"/>
      <c r="H62" s="420">
        <f>IF(E62="",0,IF(G62&lt;=0,0,IF(AND(D62="ж",F62&lt;=10),LOOKUP(G62,Девушки!$CH$5:$CH$76,Девушки!$L$5:$L$76),IF(AND(D62="ж",F62=11),LOOKUP(G62,Девушки!$CI$5:$CI$76,Девушки!$L$5:$L$76),IF(AND(D62="ж",F62=12),LOOKUP(G62,Девушки!$CJ$5:$CJ$76,Девушки!$L$5:$L$76),IF(AND(D62="ж",F62=13),LOOKUP(G62,Девушки!$CK$5:$CK$76,Девушки!$L$5:$L$76),IF(AND(D62="ж",F62=14),LOOKUP(G62,Девушки!$CL$5:$CL$76,Девушки!$L$5:$L$76),IF(AND(D62="ж",F62=15),LOOKUP(G62,Девушки!$CM$5:$CM$76,Девушки!$L$5:$L$76),IF(AND(D62="ж",F62=16),LOOKUP(G62,Девушки!$CN$5:$CN$76,Девушки!$L$5:$L$76),IF(AND(D62="ж",F62&gt;=17),LOOKUP(G62,Девушки!$CO$5:$CO$76,Девушки!$L$5:$L$76),IF(AND(D62="м",F62&lt;=10),LOOKUP(G62,Юноши!$CH$5:$CH$76,Юноши!$L$5:$L$76),IF(AND(D62="м",F62=11),LOOKUP(G62,Юноши!$CI$5:$CI$76,Юноши!$L$5:$L$76),IF(AND(D62="м",F62=12),LOOKUP(G62,Юноши!$CJ$5:$CJ$76,Юноши!$L$5:$L$76),IF(AND(D62="м",F62=13),LOOKUP(G62,Юноши!$CK$5:$CK$76,Юноши!$L$5:$L$76),IF(AND(D62="м",F62=14),LOOKUP(G62,Юноши!$CL$5:$CL$76,Юноши!$L$5:$L$76),IF(AND(D62="м",F62=15),LOOKUP(G62,Юноши!$CM$5:$CM$76,Юноши!$L$5:$L$76),IF(AND(D62="м",F62=16),LOOKUP(G62,Юноши!$CN$5:$CN$76,Юноши!$L$5:$L$76),IF(AND(D62="м",F62&gt;=17),LOOKUP(G62,Юноши!$CO$5:$CO$76,Юноши!$L$5:$L$76)))))))))))))))))))</f>
        <v>0</v>
      </c>
      <c r="I62" s="418"/>
      <c r="J62" s="383">
        <f>IF(E62="",0,IF(I62&lt;=0,0,IF(AND(D62="ж",F62&lt;=10),LOOKUP(I62,Девушки!$O$5:$O$76,Девушки!$L$5:$L$76),IF(AND(D62="ж",F62=11),LOOKUP(I62,Девушки!$P$5:$P$76,Девушки!$L$5:$L$76),IF(AND(D62="ж",F62=12),LOOKUP(I62,Девушки!$Q$5:$Q$76,Девушки!$L$5:$L$76),IF(AND(D62="ж",F62=13),LOOKUP(I62,Девушки!$R$5:$R$76,Девушки!$L$5:$L$76),IF(AND(D62="ж",F62=14),LOOKUP(I62,Девушки!$S$5:$S$76,Девушки!$L$5:$L$76),IF(AND(D62="ж",F62=15),LOOKUP(I62,Девушки!$T$5:$T$76,Девушки!$L$5:$L$76),IF(AND(D62="ж",F62=16),LOOKUP(I62,Девушки!$U$5:$U$76,Девушки!$L$5:$L$76),IF(AND(D62="ж",F62&gt;=17),LOOKUP(I62,Девушки!$V$5:$V$76,Девушки!$L$5:$L$76),IF(AND(D62="м",F62&lt;=10),LOOKUP(I62,Юноши!$O$5:$O$76,Юноши!$L$5:$L$76),IF(AND(D62="м",F62=11),LOOKUP(I62,Юноши!$P$5:$P$76,Юноши!$L$5:$L$76),IF(AND(D62="м",F62=12),LOOKUP(I62,Юноши!$Q$5:$Q$76,Юноши!$L$5:$L$76),IF(AND(D62="м",F62=13),LOOKUP(I62,Юноши!$R$5:$R$76,Юноши!$L$5:$L$76),IF(AND(D62="м",F62=14),LOOKUP(I62,Юноши!$S$5:$S$76,Юноши!$L$5:$L$76),IF(AND(D62="м",F62=15),LOOKUP(I62,Юноши!$T$5:$T$76,Юноши!$L$5:$L$76),IF(AND(D62="м",F62=16),LOOKUP(I62,Юноши!$U$5:$U$76,Юноши!$L$5:$L$76),IF(AND(D62="м",F62&gt;=17),LOOKUP(I62,Юноши!$V$5:$V$76,Юноши!$L$5:$L$76)))))))))))))))))))</f>
        <v>0</v>
      </c>
      <c r="K62" s="424"/>
      <c r="L62" s="391">
        <f>IF(E62="",0,IF(K62&lt;=0,0,IF(AND(D62="ж",F62&lt;=16),LOOKUP(K62,Девушки!$CC$5:$CC$76,Девушки!$L$5:$L$76),IF(AND(D62="ж",F62=17),LOOKUP(K62,Девушки!$CD$5:$CD$76,Девушки!$L$5:$L$76),IF(AND(D62="м",F62&lt;=16),LOOKUP(K62,Юноши!$CC$5:$CC$76,Юноши!$L$5:$L$76),IF(AND(D62="м",F62=17),LOOKUP(K62,Юноши!$CD$5:$CD$76,Юноши!$L$5:$L$76)))))))</f>
        <v>0</v>
      </c>
      <c r="M62" s="387"/>
      <c r="N62" s="302">
        <f>IF(E62="",0,IF(M62&lt;=0,0,IF(AND(D62="ж",F62&lt;=10),LOOKUP(M62,Девушки!$Z$5:$Z$75,Девушки!$W$5:$W$75),IF(AND(D62="ж",F62=11),LOOKUP(M62,Девушки!$AA$5:$AA$75,Девушки!$W$5:$W$75),IF(AND(D62="ж",F62=12),LOOKUP(M62,Девушки!$AB$5:$AB$75,Девушки!$W$5:$W$75),IF(AND(D62="ж",F62=13),LOOKUP(M62,Девушки!$AC$5:$AC$75,Девушки!$W$5:$W$75),IF(AND(D62="ж",F62=14),LOOKUP(M62,Девушки!$AD$5:$AD$75,Девушки!$W$5:$W$75),IF(AND(D62="ж",F62=15),LOOKUP(M62,Девушки!$AE$5:$AE$75,Девушки!$W$5:$W$75),IF(AND(D62="ж",F62=16),LOOKUP(M62,Девушки!$AF$5:$AF$75,Девушки!$W$5:$W$75),IF(AND(D62="ж",F62&gt;=17),LOOKUP(M62,Девушки!$AG$5:$AG$75,Девушки!$W$5:$W$75),IF(AND(D62="м",F62&lt;=10),LOOKUP(M62,Юноши!$Z$5:$Z$75,Юноши!$W$5:$W$75),IF(AND(D62="м",F62=11),LOOKUP(M62,Юноши!$AA$5:$AA$75,Юноши!$W$5:$W$75),IF(AND(D62="м",F62=12),LOOKUP(M62,Юноши!$AB$5:$AB$75,Юноши!$W$5:$W$75),IF(AND(D62="м",F62=13),LOOKUP(M62,Юноши!$AC$5:$AC$75,Юноши!$W$5:$W$75),IF(AND(D62="м",F62=14),LOOKUP(M62,Юноши!$AD$5:$AD$75,Юноши!$W$5:$W$75),IF(AND(D62="м",F62=15),LOOKUP(M62,Юноши!$AE$5:$AE$75,Юноши!$W$5:$W$75),IF(AND(D62="м",F62=16),LOOKUP(M62,Юноши!$AF$5:$AF$75,Юноши!$W$5:$W$75),IF(AND(D62="м",F62&gt;=17),LOOKUP(M62,Юноши!$AG$5:$AG$75,Юноши!$W$5:$W$75)))))))))))))))))))</f>
        <v>0</v>
      </c>
      <c r="O62" s="389"/>
      <c r="P62" s="304">
        <f>IF(E62="",0,IF(O62&lt;=0,0,IF(AND(D62="ж",F62&lt;=10),LOOKUP(O62,Девушки!$AK$5:$AK$75,Девушки!$W$5:$W$75),IF(AND(D62="ж",F62=11),LOOKUP(O62,Девушки!$AL$5:$AL$75,Девушки!$W$5:$W$75),IF(AND(D62="ж",F62=12),LOOKUP(O62,Девушки!$AM$5:$AM$75,Девушки!$W$5:$W$75),IF(AND(D62="ж",F62=13),LOOKUP(O62,Девушки!$AN$5:$AN$75,Девушки!$W$5:$W$75),IF(AND(D62="ж",F62=14),LOOKUP(O62,Девушки!$AO$5:$AO$75,Девушки!$W$5:$W$75),IF(AND(D62="ж",F62=15),LOOKUP(O62,Девушки!$AP$5:$AP$75,Девушки!$W$5:$W$75),IF(AND(D62="ж",F62=16),LOOKUP(O62,Девушки!$AQ$5:$AQ$75,Девушки!$W$5:$W$75),IF(AND(D62="ж",F62&gt;=17),LOOKUP(O62,Девушки!$AR$5:$AR$75,Девушки!$W$5:$W$75),IF(AND(D62="м",F62&lt;=10),LOOKUP(O62,Юноши!$AK$5:$AK$75,Юноши!$W$5:$W$75),IF(AND(D62="м",F62=11),LOOKUP(O62,Юноши!$AL$5:$AL$75,Юноши!$W$5:$W$75),IF(AND(D62="м",F62=12),LOOKUP(O62,Юноши!$AM$5:$AM$75,Юноши!$W$5:$W$75),IF(AND(D62="м",F62=13),LOOKUP(O62,Юноши!$AN$5:$AN$75,Юноши!$W$5:$W$75),IF(AND(D62="м",F62=14),LOOKUP(O62,Юноши!$AO$5:$AO$75,Юноши!$W$5:$W$75),IF(AND(D62="м",F62=15),LOOKUP(O62,Юноши!$AP$5:$AP$75,Юноши!$W$5:$W$75),IF(AND(D62="м",F62=16),LOOKUP(O62,Юноши!$AQ$5:$AQ$75,Юноши!$W$5:$W$75),IF(AND(D62="м",F62&gt;=17),LOOKUP(O62,Юноши!$AR$5:$AR$75,Юноши!$W$5:$W$75)))))))))))))))))))</f>
        <v>0</v>
      </c>
      <c r="Q62" s="303"/>
      <c r="R62" s="450">
        <f>IF(E62="",0,IF(Q62&lt;=0,0,IF(AND(D62="ж",F62&lt;=10),LOOKUP(Q62,Девушки!$AV$5:$AV$75,Девушки!$W$5:$W$75),IF(AND(D62="ж",F62=11),LOOKUP(Q62,Девушки!$AW$5:$AW$75,Девушки!$W$5:$W$75),IF(AND(D62="ж",F62=12),LOOKUP(Q62,Девушки!$AX$5:$AX$75,Девушки!$W$5:$W$75),IF(AND(D62="ж",F62=13),LOOKUP(Q62,Девушки!$AY$5:$AY$75,Девушки!$W$5:$W$75),IF(AND(D62="ж",F62=14),LOOKUP(Q62,Девушки!$AZ$5:$AZ$75,Девушки!$W$5:$W$75),IF(AND(D62="ж",F62=15),LOOKUP(Q62,Девушки!$BA$5:$BA$75,Девушки!$W$5:$W$75),IF(AND(D62="ж",F62=16),LOOKUP(Q62,Девушки!$BB$5:$BB$75,Девушки!$W$5:$W$75),IF(AND(D62="ж",F62&gt;=17),LOOKUP(Q62,Девушки!$BC$5:$BC$75,Девушки!$W$5:$W$75),IF(AND(D62="м",F62&lt;=10),LOOKUP(Q62,Юноши!$AV$5:$AV$75,Юноши!$W$5:$W$75),IF(AND(D62="м",F62=11),LOOKUP(Q62,Юноши!$AW$5:$AW$75,Юноши!$W$5:$W$75),IF(AND(D62="м",F62=12),LOOKUP(Q62,Юноши!$AX$5:$AX$75,Юноши!$W$5:$W$75),IF(AND(D62="м",F62=13),LOOKUP(Q62,Юноши!$AY$5:$AY$75,Юноши!$W$5:$W$75),IF(AND(D62="м",F62=14),LOOKUP(Q62,Юноши!$AZ$5:$AZ$75,Юноши!$W$5:$W$75),IF(AND(D62="м",F62=15),LOOKUP(Q62,Юноши!$BA$5:$BA$75,Юноши!$W$5:$W$75),IF(AND(D62="м",F62=16),LOOKUP(Q62,Юноши!$BB$5:$BB$75,Юноши!$W$5:$W$75),IF(AND(D62="м",F62&gt;=17),LOOKUP(Q62,Юноши!$BC$5:$BC$75,Юноши!$W$5:$W$75)))))))))))))))))))</f>
        <v>0</v>
      </c>
      <c r="S62" s="338"/>
      <c r="T62" s="305">
        <f>IF(E62="",0,IF(S62="",0,IF(S62&lt;-4,0,IF(AND(D62="ж",F62&lt;=10),LOOKUP(S62,Девушки!$BG$5:$BG$75,Девушки!$W$5:$W$75),IF(AND(D62="ж",F62=11),LOOKUP(S62,Девушки!$BH$5:$BH$75,Девушки!$W$5:$W$75),IF(AND(D62="ж",F62=12),LOOKUP(S62,Девушки!$BI$5:$BI$75,Девушки!$W$5:$W$75),IF(AND(D62="ж",F62=13),LOOKUP(S62,Девушки!$BJ$5:$BJ$75,Девушки!$W$5:$W$75),IF(AND(D62="ж",F62=14),LOOKUP(S62,Девушки!$BK$5:$BK$75,Девушки!$W$5:$W$75),IF(AND(D62="ж",F62=15),LOOKUP(S62,Девушки!$BL$5:$BL$75,Девушки!$W$5:$W$75),IF(AND(D62="ж",F62=16),LOOKUP(S62,Девушки!$BM$5:$BM$75,Девушки!$W$5:$W$75),IF(AND(D62="ж",F62&gt;=17),LOOKUP(S62,Девушки!$BN$5:$BN$75,Девушки!$W$5:$W$75),IF(AND(D62="м",F62&lt;=10),LOOKUP(S62,Юноши!$BG$5:$BG$75,Юноши!$W$5:$W$75),IF(AND(D62="м",F62=11),LOOKUP(S62,Юноши!$BH$5:$BH$75,Юноши!$W$5:$W$75),IF(AND(D62="м",F62=12),LOOKUP(S62,Юноши!$BI$5:$BI$75,Юноши!$W$5:$W$75),IF(AND(D62="м",F62=13),LOOKUP(S62,Юноши!$BJ$5:$BJ$75,Юноши!$W$5:$W$75),IF(AND(D62="м",F62=14),LOOKUP(S62,Юноши!$BK$5:$BK$75,Юноши!$W$5:$W$75),IF(AND(D62="м",F62=15),LOOKUP(S62,Юноши!$BL$5:$BL$75,Юноши!$W$5:$W$75),IF(AND(D62="м",F62=16),LOOKUP(S62,Юноши!$BM$5:$BM$75,Юноши!$W$5:$W$75),IF(AND(D62="м",F62&gt;=17),LOOKUP(S62,Юноши!$BN$5:$BN$75,Юноши!$W$5:$W$75))))))))))))))))))))</f>
        <v>0</v>
      </c>
      <c r="U62" s="341"/>
      <c r="V62" s="450">
        <f>IF(E62="",0,IF(U62&lt;=0,0,IF(AND(D62="ж",F62&lt;=10),LOOKUP(U62,Девушки!$BT$5:$BT$76,Девушки!$BO$5:$BO$76),IF(AND(D62="ж",F62=11),LOOKUP(U62,Девушки!$BT$5:$BT$76,Девушки!$BO$5:$BO$76),IF(AND(D62="ж",F62=12),LOOKUP(U62,Девушки!$BT$5:$BT$76,Девушки!$BO$5:$BO$76),IF(AND(D62="ж",F62=13),LOOKUP(U62,Девушки!$BT$5:$BT$76,Девушки!$BO$5:$BO$76),IF(AND(D62="ж",F62=14),LOOKUP(U62,Девушки!$BT$5:$BT$76,Девушки!$BO$5:$BO$76),IF(AND(D62="ж",F62=15),LOOKUP(U62,Девушки!$BT$5:$BT$76,Девушки!$BO$5:$BO$76),IF(AND(D62="ж",F62=16),LOOKUP(U62,Девушки!$BT$5:$BT$76,Девушки!$BO$5:$BO$76),IF(AND(D62="ж",F62&gt;=17),LOOKUP(U62,Девушки!$BT$5:$BT$76,Девушки!$BO$5:$BO$76),IF(AND(D62="м",F62&lt;=10),LOOKUP(U62,Юноши!$BT$5:$BT$76,Юноши!$BO$5:$BO$76),IF(AND(D62="м",F62=11),LOOKUP(U62,Юноши!$BT$5:$BT$76,Юноши!$BO$5:$BO$76),IF(AND(D62="м",F62=12),LOOKUP(U62,Юноши!$BT$5:$BT$76,Юноши!$BO$5:$BO$76),IF(AND(D62="м",F62=13),LOOKUP(U62,Юноши!$BT$5:$BT$76,Юноши!$BO$5:$BO$76),IF(AND(D62="м",F62=14),LOOKUP(U62,Юноши!$BT$5:$BT$76,Юноши!$BO$5:$BO$76),IF(AND(D62="м",F62=15),LOOKUP(U62,Юноши!$BT$5:$BT$76,Юноши!$BO$5:$BO$76),IF(AND(D62="м",F62=16),LOOKUP(U62,Юноши!$BT$5:$BT$76,Юноши!$BO$5:$BO$76),IF(AND(D62="м",F62&gt;=17),LOOKUP(U62,Юноши!$BT$5:$BT$76,Юноши!$BO$5:$BO$76)))))))))))))))))))</f>
        <v>0</v>
      </c>
      <c r="W62" s="346"/>
      <c r="X62" s="307">
        <f>IF(E62="",0,IF(W62="",0,IF(AND(D62="ж",F62&lt;=10),LOOKUP(W62,Девушки!$D$5:$D$76,Девушки!$A$5:$A$76),IF(AND(D62="ж",F62=11),LOOKUP(W62,Девушки!$E$5:$E$76,Девушки!$A$5:$A$76),IF(AND(D62="ж",F62=12),LOOKUP(W62,Девушки!$F$5:$F$76,Девушки!$A$5:$A$76),IF(AND(D62="ж",F62=13),LOOKUP(W62,Девушки!$G$5:$G$76,Девушки!$A$5:$A$76),IF(AND(D62="ж",F62=14),LOOKUP(W62,Девушки!$H$5:$H$76,Девушки!$A$5:$A$76),IF(AND(D62="ж",F62=15),LOOKUP(W62,Девушки!$I$5:$I$76,Девушки!$A$5:$A$76),IF(AND(D62="ж",F62=16),LOOKUP(W62,Девушки!$J$5:$J$76,Девушки!$A$5:$A$76),IF(AND(D62="ж",F62&gt;=17),LOOKUP(W62,Девушки!$K$5:$K$76,Девушки!$A$5:$A$76),IF(AND(D62="м",F62&lt;=10),LOOKUP(W62,Юноши!$D$5:$D$76,Юноши!$A$5:$A$76),IF(AND(D62="м",F62=11),LOOKUP(W62,Юноши!$E$5:$E$76,Юноши!$A$5:$A$76),IF(AND(D62="м",F62=12),LOOKUP(W62,Юноши!$F$5:$F$76,Юноши!$A$5:$A$76),IF(AND(D62="м",F62=13),LOOKUP(W62,Юноши!$G$5:$G$76,Юноши!$A$5:$A$76),IF(AND(D62="м",F62=14),LOOKUP(W62,Юноши!$H$5:$H$76,Юноши!$A$5:$A$76),IF(AND(D62="м",F62=15),LOOKUP(W62,Юноши!$I$5:$I$76,Юноши!$A$5:$A$76),IF(AND(D62="м",F62=16),LOOKUP(W62,Юноши!$J$5:$J$76,Юноши!$A$5:$A$76),IF(AND(D62="м",F62&gt;=17),LOOKUP(W62,Юноши!$K$5:$K$76,Юноши!$A$5:$A$76)))))))))))))))))))</f>
        <v>0</v>
      </c>
      <c r="Y62" s="451">
        <f t="shared" si="1"/>
        <v>0</v>
      </c>
    </row>
    <row r="63" spans="1:25" ht="24.95" customHeight="1">
      <c r="A63" s="456"/>
      <c r="B63" s="462"/>
      <c r="C63" s="459"/>
      <c r="D63" s="458"/>
      <c r="E63" s="463"/>
      <c r="F63" s="309" t="str">
        <f t="shared" si="0"/>
        <v>/</v>
      </c>
      <c r="G63" s="422"/>
      <c r="H63" s="420">
        <f>IF(E63="",0,IF(G63&lt;=0,0,IF(AND(D63="ж",F63&lt;=10),LOOKUP(G63,Девушки!$CH$5:$CH$76,Девушки!$L$5:$L$76),IF(AND(D63="ж",F63=11),LOOKUP(G63,Девушки!$CI$5:$CI$76,Девушки!$L$5:$L$76),IF(AND(D63="ж",F63=12),LOOKUP(G63,Девушки!$CJ$5:$CJ$76,Девушки!$L$5:$L$76),IF(AND(D63="ж",F63=13),LOOKUP(G63,Девушки!$CK$5:$CK$76,Девушки!$L$5:$L$76),IF(AND(D63="ж",F63=14),LOOKUP(G63,Девушки!$CL$5:$CL$76,Девушки!$L$5:$L$76),IF(AND(D63="ж",F63=15),LOOKUP(G63,Девушки!$CM$5:$CM$76,Девушки!$L$5:$L$76),IF(AND(D63="ж",F63=16),LOOKUP(G63,Девушки!$CN$5:$CN$76,Девушки!$L$5:$L$76),IF(AND(D63="ж",F63&gt;=17),LOOKUP(G63,Девушки!$CO$5:$CO$76,Девушки!$L$5:$L$76),IF(AND(D63="м",F63&lt;=10),LOOKUP(G63,Юноши!$CH$5:$CH$76,Юноши!$L$5:$L$76),IF(AND(D63="м",F63=11),LOOKUP(G63,Юноши!$CI$5:$CI$76,Юноши!$L$5:$L$76),IF(AND(D63="м",F63=12),LOOKUP(G63,Юноши!$CJ$5:$CJ$76,Юноши!$L$5:$L$76),IF(AND(D63="м",F63=13),LOOKUP(G63,Юноши!$CK$5:$CK$76,Юноши!$L$5:$L$76),IF(AND(D63="м",F63=14),LOOKUP(G63,Юноши!$CL$5:$CL$76,Юноши!$L$5:$L$76),IF(AND(D63="м",F63=15),LOOKUP(G63,Юноши!$CM$5:$CM$76,Юноши!$L$5:$L$76),IF(AND(D63="м",F63=16),LOOKUP(G63,Юноши!$CN$5:$CN$76,Юноши!$L$5:$L$76),IF(AND(D63="м",F63&gt;=17),LOOKUP(G63,Юноши!$CO$5:$CO$76,Юноши!$L$5:$L$76)))))))))))))))))))</f>
        <v>0</v>
      </c>
      <c r="I63" s="418"/>
      <c r="J63" s="383">
        <f>IF(E63="",0,IF(I63&lt;=0,0,IF(AND(D63="ж",F63&lt;=10),LOOKUP(I63,Девушки!$O$5:$O$76,Девушки!$L$5:$L$76),IF(AND(D63="ж",F63=11),LOOKUP(I63,Девушки!$P$5:$P$76,Девушки!$L$5:$L$76),IF(AND(D63="ж",F63=12),LOOKUP(I63,Девушки!$Q$5:$Q$76,Девушки!$L$5:$L$76),IF(AND(D63="ж",F63=13),LOOKUP(I63,Девушки!$R$5:$R$76,Девушки!$L$5:$L$76),IF(AND(D63="ж",F63=14),LOOKUP(I63,Девушки!$S$5:$S$76,Девушки!$L$5:$L$76),IF(AND(D63="ж",F63=15),LOOKUP(I63,Девушки!$T$5:$T$76,Девушки!$L$5:$L$76),IF(AND(D63="ж",F63=16),LOOKUP(I63,Девушки!$U$5:$U$76,Девушки!$L$5:$L$76),IF(AND(D63="ж",F63&gt;=17),LOOKUP(I63,Девушки!$V$5:$V$76,Девушки!$L$5:$L$76),IF(AND(D63="м",F63&lt;=10),LOOKUP(I63,Юноши!$O$5:$O$76,Юноши!$L$5:$L$76),IF(AND(D63="м",F63=11),LOOKUP(I63,Юноши!$P$5:$P$76,Юноши!$L$5:$L$76),IF(AND(D63="м",F63=12),LOOKUP(I63,Юноши!$Q$5:$Q$76,Юноши!$L$5:$L$76),IF(AND(D63="м",F63=13),LOOKUP(I63,Юноши!$R$5:$R$76,Юноши!$L$5:$L$76),IF(AND(D63="м",F63=14),LOOKUP(I63,Юноши!$S$5:$S$76,Юноши!$L$5:$L$76),IF(AND(D63="м",F63=15),LOOKUP(I63,Юноши!$T$5:$T$76,Юноши!$L$5:$L$76),IF(AND(D63="м",F63=16),LOOKUP(I63,Юноши!$U$5:$U$76,Юноши!$L$5:$L$76),IF(AND(D63="м",F63&gt;=17),LOOKUP(I63,Юноши!$V$5:$V$76,Юноши!$L$5:$L$76)))))))))))))))))))</f>
        <v>0</v>
      </c>
      <c r="K63" s="424"/>
      <c r="L63" s="391">
        <f>IF(E63="",0,IF(K63&lt;=0,0,IF(AND(D63="ж",F63&lt;=16),LOOKUP(K63,Девушки!$CC$5:$CC$76,Девушки!$L$5:$L$76),IF(AND(D63="ж",F63=17),LOOKUP(K63,Девушки!$CD$5:$CD$76,Девушки!$L$5:$L$76),IF(AND(D63="м",F63&lt;=16),LOOKUP(K63,Юноши!$CC$5:$CC$76,Юноши!$L$5:$L$76),IF(AND(D63="м",F63=17),LOOKUP(K63,Юноши!$CD$5:$CD$76,Юноши!$L$5:$L$76)))))))</f>
        <v>0</v>
      </c>
      <c r="M63" s="387"/>
      <c r="N63" s="302">
        <f>IF(E63="",0,IF(M63&lt;=0,0,IF(AND(D63="ж",F63&lt;=10),LOOKUP(M63,Девушки!$Z$5:$Z$75,Девушки!$W$5:$W$75),IF(AND(D63="ж",F63=11),LOOKUP(M63,Девушки!$AA$5:$AA$75,Девушки!$W$5:$W$75),IF(AND(D63="ж",F63=12),LOOKUP(M63,Девушки!$AB$5:$AB$75,Девушки!$W$5:$W$75),IF(AND(D63="ж",F63=13),LOOKUP(M63,Девушки!$AC$5:$AC$75,Девушки!$W$5:$W$75),IF(AND(D63="ж",F63=14),LOOKUP(M63,Девушки!$AD$5:$AD$75,Девушки!$W$5:$W$75),IF(AND(D63="ж",F63=15),LOOKUP(M63,Девушки!$AE$5:$AE$75,Девушки!$W$5:$W$75),IF(AND(D63="ж",F63=16),LOOKUP(M63,Девушки!$AF$5:$AF$75,Девушки!$W$5:$W$75),IF(AND(D63="ж",F63&gt;=17),LOOKUP(M63,Девушки!$AG$5:$AG$75,Девушки!$W$5:$W$75),IF(AND(D63="м",F63&lt;=10),LOOKUP(M63,Юноши!$Z$5:$Z$75,Юноши!$W$5:$W$75),IF(AND(D63="м",F63=11),LOOKUP(M63,Юноши!$AA$5:$AA$75,Юноши!$W$5:$W$75),IF(AND(D63="м",F63=12),LOOKUP(M63,Юноши!$AB$5:$AB$75,Юноши!$W$5:$W$75),IF(AND(D63="м",F63=13),LOOKUP(M63,Юноши!$AC$5:$AC$75,Юноши!$W$5:$W$75),IF(AND(D63="м",F63=14),LOOKUP(M63,Юноши!$AD$5:$AD$75,Юноши!$W$5:$W$75),IF(AND(D63="м",F63=15),LOOKUP(M63,Юноши!$AE$5:$AE$75,Юноши!$W$5:$W$75),IF(AND(D63="м",F63=16),LOOKUP(M63,Юноши!$AF$5:$AF$75,Юноши!$W$5:$W$75),IF(AND(D63="м",F63&gt;=17),LOOKUP(M63,Юноши!$AG$5:$AG$75,Юноши!$W$5:$W$75)))))))))))))))))))</f>
        <v>0</v>
      </c>
      <c r="O63" s="389"/>
      <c r="P63" s="304">
        <f>IF(E63="",0,IF(O63&lt;=0,0,IF(AND(D63="ж",F63&lt;=10),LOOKUP(O63,Девушки!$AK$5:$AK$75,Девушки!$W$5:$W$75),IF(AND(D63="ж",F63=11),LOOKUP(O63,Девушки!$AL$5:$AL$75,Девушки!$W$5:$W$75),IF(AND(D63="ж",F63=12),LOOKUP(O63,Девушки!$AM$5:$AM$75,Девушки!$W$5:$W$75),IF(AND(D63="ж",F63=13),LOOKUP(O63,Девушки!$AN$5:$AN$75,Девушки!$W$5:$W$75),IF(AND(D63="ж",F63=14),LOOKUP(O63,Девушки!$AO$5:$AO$75,Девушки!$W$5:$W$75),IF(AND(D63="ж",F63=15),LOOKUP(O63,Девушки!$AP$5:$AP$75,Девушки!$W$5:$W$75),IF(AND(D63="ж",F63=16),LOOKUP(O63,Девушки!$AQ$5:$AQ$75,Девушки!$W$5:$W$75),IF(AND(D63="ж",F63&gt;=17),LOOKUP(O63,Девушки!$AR$5:$AR$75,Девушки!$W$5:$W$75),IF(AND(D63="м",F63&lt;=10),LOOKUP(O63,Юноши!$AK$5:$AK$75,Юноши!$W$5:$W$75),IF(AND(D63="м",F63=11),LOOKUP(O63,Юноши!$AL$5:$AL$75,Юноши!$W$5:$W$75),IF(AND(D63="м",F63=12),LOOKUP(O63,Юноши!$AM$5:$AM$75,Юноши!$W$5:$W$75),IF(AND(D63="м",F63=13),LOOKUP(O63,Юноши!$AN$5:$AN$75,Юноши!$W$5:$W$75),IF(AND(D63="м",F63=14),LOOKUP(O63,Юноши!$AO$5:$AO$75,Юноши!$W$5:$W$75),IF(AND(D63="м",F63=15),LOOKUP(O63,Юноши!$AP$5:$AP$75,Юноши!$W$5:$W$75),IF(AND(D63="м",F63=16),LOOKUP(O63,Юноши!$AQ$5:$AQ$75,Юноши!$W$5:$W$75),IF(AND(D63="м",F63&gt;=17),LOOKUP(O63,Юноши!$AR$5:$AR$75,Юноши!$W$5:$W$75)))))))))))))))))))</f>
        <v>0</v>
      </c>
      <c r="Q63" s="303"/>
      <c r="R63" s="450">
        <f>IF(E63="",0,IF(Q63&lt;=0,0,IF(AND(D63="ж",F63&lt;=10),LOOKUP(Q63,Девушки!$AV$5:$AV$75,Девушки!$W$5:$W$75),IF(AND(D63="ж",F63=11),LOOKUP(Q63,Девушки!$AW$5:$AW$75,Девушки!$W$5:$W$75),IF(AND(D63="ж",F63=12),LOOKUP(Q63,Девушки!$AX$5:$AX$75,Девушки!$W$5:$W$75),IF(AND(D63="ж",F63=13),LOOKUP(Q63,Девушки!$AY$5:$AY$75,Девушки!$W$5:$W$75),IF(AND(D63="ж",F63=14),LOOKUP(Q63,Девушки!$AZ$5:$AZ$75,Девушки!$W$5:$W$75),IF(AND(D63="ж",F63=15),LOOKUP(Q63,Девушки!$BA$5:$BA$75,Девушки!$W$5:$W$75),IF(AND(D63="ж",F63=16),LOOKUP(Q63,Девушки!$BB$5:$BB$75,Девушки!$W$5:$W$75),IF(AND(D63="ж",F63&gt;=17),LOOKUP(Q63,Девушки!$BC$5:$BC$75,Девушки!$W$5:$W$75),IF(AND(D63="м",F63&lt;=10),LOOKUP(Q63,Юноши!$AV$5:$AV$75,Юноши!$W$5:$W$75),IF(AND(D63="м",F63=11),LOOKUP(Q63,Юноши!$AW$5:$AW$75,Юноши!$W$5:$W$75),IF(AND(D63="м",F63=12),LOOKUP(Q63,Юноши!$AX$5:$AX$75,Юноши!$W$5:$W$75),IF(AND(D63="м",F63=13),LOOKUP(Q63,Юноши!$AY$5:$AY$75,Юноши!$W$5:$W$75),IF(AND(D63="м",F63=14),LOOKUP(Q63,Юноши!$AZ$5:$AZ$75,Юноши!$W$5:$W$75),IF(AND(D63="м",F63=15),LOOKUP(Q63,Юноши!$BA$5:$BA$75,Юноши!$W$5:$W$75),IF(AND(D63="м",F63=16),LOOKUP(Q63,Юноши!$BB$5:$BB$75,Юноши!$W$5:$W$75),IF(AND(D63="м",F63&gt;=17),LOOKUP(Q63,Юноши!$BC$5:$BC$75,Юноши!$W$5:$W$75)))))))))))))))))))</f>
        <v>0</v>
      </c>
      <c r="S63" s="338"/>
      <c r="T63" s="305">
        <f>IF(E63="",0,IF(S63="",0,IF(S63&lt;-4,0,IF(AND(D63="ж",F63&lt;=10),LOOKUP(S63,Девушки!$BG$5:$BG$75,Девушки!$W$5:$W$75),IF(AND(D63="ж",F63=11),LOOKUP(S63,Девушки!$BH$5:$BH$75,Девушки!$W$5:$W$75),IF(AND(D63="ж",F63=12),LOOKUP(S63,Девушки!$BI$5:$BI$75,Девушки!$W$5:$W$75),IF(AND(D63="ж",F63=13),LOOKUP(S63,Девушки!$BJ$5:$BJ$75,Девушки!$W$5:$W$75),IF(AND(D63="ж",F63=14),LOOKUP(S63,Девушки!$BK$5:$BK$75,Девушки!$W$5:$W$75),IF(AND(D63="ж",F63=15),LOOKUP(S63,Девушки!$BL$5:$BL$75,Девушки!$W$5:$W$75),IF(AND(D63="ж",F63=16),LOOKUP(S63,Девушки!$BM$5:$BM$75,Девушки!$W$5:$W$75),IF(AND(D63="ж",F63&gt;=17),LOOKUP(S63,Девушки!$BN$5:$BN$75,Девушки!$W$5:$W$75),IF(AND(D63="м",F63&lt;=10),LOOKUP(S63,Юноши!$BG$5:$BG$75,Юноши!$W$5:$W$75),IF(AND(D63="м",F63=11),LOOKUP(S63,Юноши!$BH$5:$BH$75,Юноши!$W$5:$W$75),IF(AND(D63="м",F63=12),LOOKUP(S63,Юноши!$BI$5:$BI$75,Юноши!$W$5:$W$75),IF(AND(D63="м",F63=13),LOOKUP(S63,Юноши!$BJ$5:$BJ$75,Юноши!$W$5:$W$75),IF(AND(D63="м",F63=14),LOOKUP(S63,Юноши!$BK$5:$BK$75,Юноши!$W$5:$W$75),IF(AND(D63="м",F63=15),LOOKUP(S63,Юноши!$BL$5:$BL$75,Юноши!$W$5:$W$75),IF(AND(D63="м",F63=16),LOOKUP(S63,Юноши!$BM$5:$BM$75,Юноши!$W$5:$W$75),IF(AND(D63="м",F63&gt;=17),LOOKUP(S63,Юноши!$BN$5:$BN$75,Юноши!$W$5:$W$75))))))))))))))))))))</f>
        <v>0</v>
      </c>
      <c r="U63" s="341"/>
      <c r="V63" s="450">
        <f>IF(E63="",0,IF(U63&lt;=0,0,IF(AND(D63="ж",F63&lt;=10),LOOKUP(U63,Девушки!$BT$5:$BT$76,Девушки!$BO$5:$BO$76),IF(AND(D63="ж",F63=11),LOOKUP(U63,Девушки!$BT$5:$BT$76,Девушки!$BO$5:$BO$76),IF(AND(D63="ж",F63=12),LOOKUP(U63,Девушки!$BT$5:$BT$76,Девушки!$BO$5:$BO$76),IF(AND(D63="ж",F63=13),LOOKUP(U63,Девушки!$BT$5:$BT$76,Девушки!$BO$5:$BO$76),IF(AND(D63="ж",F63=14),LOOKUP(U63,Девушки!$BT$5:$BT$76,Девушки!$BO$5:$BO$76),IF(AND(D63="ж",F63=15),LOOKUP(U63,Девушки!$BT$5:$BT$76,Девушки!$BO$5:$BO$76),IF(AND(D63="ж",F63=16),LOOKUP(U63,Девушки!$BT$5:$BT$76,Девушки!$BO$5:$BO$76),IF(AND(D63="ж",F63&gt;=17),LOOKUP(U63,Девушки!$BT$5:$BT$76,Девушки!$BO$5:$BO$76),IF(AND(D63="м",F63&lt;=10),LOOKUP(U63,Юноши!$BT$5:$BT$76,Юноши!$BO$5:$BO$76),IF(AND(D63="м",F63=11),LOOKUP(U63,Юноши!$BT$5:$BT$76,Юноши!$BO$5:$BO$76),IF(AND(D63="м",F63=12),LOOKUP(U63,Юноши!$BT$5:$BT$76,Юноши!$BO$5:$BO$76),IF(AND(D63="м",F63=13),LOOKUP(U63,Юноши!$BT$5:$BT$76,Юноши!$BO$5:$BO$76),IF(AND(D63="м",F63=14),LOOKUP(U63,Юноши!$BT$5:$BT$76,Юноши!$BO$5:$BO$76),IF(AND(D63="м",F63=15),LOOKUP(U63,Юноши!$BT$5:$BT$76,Юноши!$BO$5:$BO$76),IF(AND(D63="м",F63=16),LOOKUP(U63,Юноши!$BT$5:$BT$76,Юноши!$BO$5:$BO$76),IF(AND(D63="м",F63&gt;=17),LOOKUP(U63,Юноши!$BT$5:$BT$76,Юноши!$BO$5:$BO$76)))))))))))))))))))</f>
        <v>0</v>
      </c>
      <c r="W63" s="346"/>
      <c r="X63" s="307">
        <f>IF(E63="",0,IF(W63="",0,IF(AND(D63="ж",F63&lt;=10),LOOKUP(W63,Девушки!$D$5:$D$76,Девушки!$A$5:$A$76),IF(AND(D63="ж",F63=11),LOOKUP(W63,Девушки!$E$5:$E$76,Девушки!$A$5:$A$76),IF(AND(D63="ж",F63=12),LOOKUP(W63,Девушки!$F$5:$F$76,Девушки!$A$5:$A$76),IF(AND(D63="ж",F63=13),LOOKUP(W63,Девушки!$G$5:$G$76,Девушки!$A$5:$A$76),IF(AND(D63="ж",F63=14),LOOKUP(W63,Девушки!$H$5:$H$76,Девушки!$A$5:$A$76),IF(AND(D63="ж",F63=15),LOOKUP(W63,Девушки!$I$5:$I$76,Девушки!$A$5:$A$76),IF(AND(D63="ж",F63=16),LOOKUP(W63,Девушки!$J$5:$J$76,Девушки!$A$5:$A$76),IF(AND(D63="ж",F63&gt;=17),LOOKUP(W63,Девушки!$K$5:$K$76,Девушки!$A$5:$A$76),IF(AND(D63="м",F63&lt;=10),LOOKUP(W63,Юноши!$D$5:$D$76,Юноши!$A$5:$A$76),IF(AND(D63="м",F63=11),LOOKUP(W63,Юноши!$E$5:$E$76,Юноши!$A$5:$A$76),IF(AND(D63="м",F63=12),LOOKUP(W63,Юноши!$F$5:$F$76,Юноши!$A$5:$A$76),IF(AND(D63="м",F63=13),LOOKUP(W63,Юноши!$G$5:$G$76,Юноши!$A$5:$A$76),IF(AND(D63="м",F63=14),LOOKUP(W63,Юноши!$H$5:$H$76,Юноши!$A$5:$A$76),IF(AND(D63="м",F63=15),LOOKUP(W63,Юноши!$I$5:$I$76,Юноши!$A$5:$A$76),IF(AND(D63="м",F63=16),LOOKUP(W63,Юноши!$J$5:$J$76,Юноши!$A$5:$A$76),IF(AND(D63="м",F63&gt;=17),LOOKUP(W63,Юноши!$K$5:$K$76,Юноши!$A$5:$A$76)))))))))))))))))))</f>
        <v>0</v>
      </c>
      <c r="Y63" s="451">
        <f t="shared" si="1"/>
        <v>0</v>
      </c>
    </row>
    <row r="64" spans="1:25" ht="24.95" customHeight="1">
      <c r="A64" s="456"/>
      <c r="B64" s="462"/>
      <c r="C64" s="459"/>
      <c r="D64" s="458"/>
      <c r="E64" s="463"/>
      <c r="F64" s="309" t="str">
        <f t="shared" si="0"/>
        <v>/</v>
      </c>
      <c r="G64" s="422"/>
      <c r="H64" s="420">
        <f>IF(E64="",0,IF(G64&lt;=0,0,IF(AND(D64="ж",F64&lt;=10),LOOKUP(G64,Девушки!$CH$5:$CH$76,Девушки!$L$5:$L$76),IF(AND(D64="ж",F64=11),LOOKUP(G64,Девушки!$CI$5:$CI$76,Девушки!$L$5:$L$76),IF(AND(D64="ж",F64=12),LOOKUP(G64,Девушки!$CJ$5:$CJ$76,Девушки!$L$5:$L$76),IF(AND(D64="ж",F64=13),LOOKUP(G64,Девушки!$CK$5:$CK$76,Девушки!$L$5:$L$76),IF(AND(D64="ж",F64=14),LOOKUP(G64,Девушки!$CL$5:$CL$76,Девушки!$L$5:$L$76),IF(AND(D64="ж",F64=15),LOOKUP(G64,Девушки!$CM$5:$CM$76,Девушки!$L$5:$L$76),IF(AND(D64="ж",F64=16),LOOKUP(G64,Девушки!$CN$5:$CN$76,Девушки!$L$5:$L$76),IF(AND(D64="ж",F64&gt;=17),LOOKUP(G64,Девушки!$CO$5:$CO$76,Девушки!$L$5:$L$76),IF(AND(D64="м",F64&lt;=10),LOOKUP(G64,Юноши!$CH$5:$CH$76,Юноши!$L$5:$L$76),IF(AND(D64="м",F64=11),LOOKUP(G64,Юноши!$CI$5:$CI$76,Юноши!$L$5:$L$76),IF(AND(D64="м",F64=12),LOOKUP(G64,Юноши!$CJ$5:$CJ$76,Юноши!$L$5:$L$76),IF(AND(D64="м",F64=13),LOOKUP(G64,Юноши!$CK$5:$CK$76,Юноши!$L$5:$L$76),IF(AND(D64="м",F64=14),LOOKUP(G64,Юноши!$CL$5:$CL$76,Юноши!$L$5:$L$76),IF(AND(D64="м",F64=15),LOOKUP(G64,Юноши!$CM$5:$CM$76,Юноши!$L$5:$L$76),IF(AND(D64="м",F64=16),LOOKUP(G64,Юноши!$CN$5:$CN$76,Юноши!$L$5:$L$76),IF(AND(D64="м",F64&gt;=17),LOOKUP(G64,Юноши!$CO$5:$CO$76,Юноши!$L$5:$L$76)))))))))))))))))))</f>
        <v>0</v>
      </c>
      <c r="I64" s="418"/>
      <c r="J64" s="383">
        <f>IF(E64="",0,IF(I64&lt;=0,0,IF(AND(D64="ж",F64&lt;=10),LOOKUP(I64,Девушки!$O$5:$O$76,Девушки!$L$5:$L$76),IF(AND(D64="ж",F64=11),LOOKUP(I64,Девушки!$P$5:$P$76,Девушки!$L$5:$L$76),IF(AND(D64="ж",F64=12),LOOKUP(I64,Девушки!$Q$5:$Q$76,Девушки!$L$5:$L$76),IF(AND(D64="ж",F64=13),LOOKUP(I64,Девушки!$R$5:$R$76,Девушки!$L$5:$L$76),IF(AND(D64="ж",F64=14),LOOKUP(I64,Девушки!$S$5:$S$76,Девушки!$L$5:$L$76),IF(AND(D64="ж",F64=15),LOOKUP(I64,Девушки!$T$5:$T$76,Девушки!$L$5:$L$76),IF(AND(D64="ж",F64=16),LOOKUP(I64,Девушки!$U$5:$U$76,Девушки!$L$5:$L$76),IF(AND(D64="ж",F64&gt;=17),LOOKUP(I64,Девушки!$V$5:$V$76,Девушки!$L$5:$L$76),IF(AND(D64="м",F64&lt;=10),LOOKUP(I64,Юноши!$O$5:$O$76,Юноши!$L$5:$L$76),IF(AND(D64="м",F64=11),LOOKUP(I64,Юноши!$P$5:$P$76,Юноши!$L$5:$L$76),IF(AND(D64="м",F64=12),LOOKUP(I64,Юноши!$Q$5:$Q$76,Юноши!$L$5:$L$76),IF(AND(D64="м",F64=13),LOOKUP(I64,Юноши!$R$5:$R$76,Юноши!$L$5:$L$76),IF(AND(D64="м",F64=14),LOOKUP(I64,Юноши!$S$5:$S$76,Юноши!$L$5:$L$76),IF(AND(D64="м",F64=15),LOOKUP(I64,Юноши!$T$5:$T$76,Юноши!$L$5:$L$76),IF(AND(D64="м",F64=16),LOOKUP(I64,Юноши!$U$5:$U$76,Юноши!$L$5:$L$76),IF(AND(D64="м",F64&gt;=17),LOOKUP(I64,Юноши!$V$5:$V$76,Юноши!$L$5:$L$76)))))))))))))))))))</f>
        <v>0</v>
      </c>
      <c r="K64" s="424"/>
      <c r="L64" s="391">
        <f>IF(E64="",0,IF(K64&lt;=0,0,IF(AND(D64="ж",F64&lt;=16),LOOKUP(K64,Девушки!$CC$5:$CC$76,Девушки!$L$5:$L$76),IF(AND(D64="ж",F64=17),LOOKUP(K64,Девушки!$CD$5:$CD$76,Девушки!$L$5:$L$76),IF(AND(D64="м",F64&lt;=16),LOOKUP(K64,Юноши!$CC$5:$CC$76,Юноши!$L$5:$L$76),IF(AND(D64="м",F64=17),LOOKUP(K64,Юноши!$CD$5:$CD$76,Юноши!$L$5:$L$76)))))))</f>
        <v>0</v>
      </c>
      <c r="M64" s="387"/>
      <c r="N64" s="302">
        <f>IF(E64="",0,IF(M64&lt;=0,0,IF(AND(D64="ж",F64&lt;=10),LOOKUP(M64,Девушки!$Z$5:$Z$75,Девушки!$W$5:$W$75),IF(AND(D64="ж",F64=11),LOOKUP(M64,Девушки!$AA$5:$AA$75,Девушки!$W$5:$W$75),IF(AND(D64="ж",F64=12),LOOKUP(M64,Девушки!$AB$5:$AB$75,Девушки!$W$5:$W$75),IF(AND(D64="ж",F64=13),LOOKUP(M64,Девушки!$AC$5:$AC$75,Девушки!$W$5:$W$75),IF(AND(D64="ж",F64=14),LOOKUP(M64,Девушки!$AD$5:$AD$75,Девушки!$W$5:$W$75),IF(AND(D64="ж",F64=15),LOOKUP(M64,Девушки!$AE$5:$AE$75,Девушки!$W$5:$W$75),IF(AND(D64="ж",F64=16),LOOKUP(M64,Девушки!$AF$5:$AF$75,Девушки!$W$5:$W$75),IF(AND(D64="ж",F64&gt;=17),LOOKUP(M64,Девушки!$AG$5:$AG$75,Девушки!$W$5:$W$75),IF(AND(D64="м",F64&lt;=10),LOOKUP(M64,Юноши!$Z$5:$Z$75,Юноши!$W$5:$W$75),IF(AND(D64="м",F64=11),LOOKUP(M64,Юноши!$AA$5:$AA$75,Юноши!$W$5:$W$75),IF(AND(D64="м",F64=12),LOOKUP(M64,Юноши!$AB$5:$AB$75,Юноши!$W$5:$W$75),IF(AND(D64="м",F64=13),LOOKUP(M64,Юноши!$AC$5:$AC$75,Юноши!$W$5:$W$75),IF(AND(D64="м",F64=14),LOOKUP(M64,Юноши!$AD$5:$AD$75,Юноши!$W$5:$W$75),IF(AND(D64="м",F64=15),LOOKUP(M64,Юноши!$AE$5:$AE$75,Юноши!$W$5:$W$75),IF(AND(D64="м",F64=16),LOOKUP(M64,Юноши!$AF$5:$AF$75,Юноши!$W$5:$W$75),IF(AND(D64="м",F64&gt;=17),LOOKUP(M64,Юноши!$AG$5:$AG$75,Юноши!$W$5:$W$75)))))))))))))))))))</f>
        <v>0</v>
      </c>
      <c r="O64" s="389"/>
      <c r="P64" s="304">
        <f>IF(E64="",0,IF(O64&lt;=0,0,IF(AND(D64="ж",F64&lt;=10),LOOKUP(O64,Девушки!$AK$5:$AK$75,Девушки!$W$5:$W$75),IF(AND(D64="ж",F64=11),LOOKUP(O64,Девушки!$AL$5:$AL$75,Девушки!$W$5:$W$75),IF(AND(D64="ж",F64=12),LOOKUP(O64,Девушки!$AM$5:$AM$75,Девушки!$W$5:$W$75),IF(AND(D64="ж",F64=13),LOOKUP(O64,Девушки!$AN$5:$AN$75,Девушки!$W$5:$W$75),IF(AND(D64="ж",F64=14),LOOKUP(O64,Девушки!$AO$5:$AO$75,Девушки!$W$5:$W$75),IF(AND(D64="ж",F64=15),LOOKUP(O64,Девушки!$AP$5:$AP$75,Девушки!$W$5:$W$75),IF(AND(D64="ж",F64=16),LOOKUP(O64,Девушки!$AQ$5:$AQ$75,Девушки!$W$5:$W$75),IF(AND(D64="ж",F64&gt;=17),LOOKUP(O64,Девушки!$AR$5:$AR$75,Девушки!$W$5:$W$75),IF(AND(D64="м",F64&lt;=10),LOOKUP(O64,Юноши!$AK$5:$AK$75,Юноши!$W$5:$W$75),IF(AND(D64="м",F64=11),LOOKUP(O64,Юноши!$AL$5:$AL$75,Юноши!$W$5:$W$75),IF(AND(D64="м",F64=12),LOOKUP(O64,Юноши!$AM$5:$AM$75,Юноши!$W$5:$W$75),IF(AND(D64="м",F64=13),LOOKUP(O64,Юноши!$AN$5:$AN$75,Юноши!$W$5:$W$75),IF(AND(D64="м",F64=14),LOOKUP(O64,Юноши!$AO$5:$AO$75,Юноши!$W$5:$W$75),IF(AND(D64="м",F64=15),LOOKUP(O64,Юноши!$AP$5:$AP$75,Юноши!$W$5:$W$75),IF(AND(D64="м",F64=16),LOOKUP(O64,Юноши!$AQ$5:$AQ$75,Юноши!$W$5:$W$75),IF(AND(D64="м",F64&gt;=17),LOOKUP(O64,Юноши!$AR$5:$AR$75,Юноши!$W$5:$W$75)))))))))))))))))))</f>
        <v>0</v>
      </c>
      <c r="Q64" s="303"/>
      <c r="R64" s="450">
        <f>IF(E64="",0,IF(Q64&lt;=0,0,IF(AND(D64="ж",F64&lt;=10),LOOKUP(Q64,Девушки!$AV$5:$AV$75,Девушки!$W$5:$W$75),IF(AND(D64="ж",F64=11),LOOKUP(Q64,Девушки!$AW$5:$AW$75,Девушки!$W$5:$W$75),IF(AND(D64="ж",F64=12),LOOKUP(Q64,Девушки!$AX$5:$AX$75,Девушки!$W$5:$W$75),IF(AND(D64="ж",F64=13),LOOKUP(Q64,Девушки!$AY$5:$AY$75,Девушки!$W$5:$W$75),IF(AND(D64="ж",F64=14),LOOKUP(Q64,Девушки!$AZ$5:$AZ$75,Девушки!$W$5:$W$75),IF(AND(D64="ж",F64=15),LOOKUP(Q64,Девушки!$BA$5:$BA$75,Девушки!$W$5:$W$75),IF(AND(D64="ж",F64=16),LOOKUP(Q64,Девушки!$BB$5:$BB$75,Девушки!$W$5:$W$75),IF(AND(D64="ж",F64&gt;=17),LOOKUP(Q64,Девушки!$BC$5:$BC$75,Девушки!$W$5:$W$75),IF(AND(D64="м",F64&lt;=10),LOOKUP(Q64,Юноши!$AV$5:$AV$75,Юноши!$W$5:$W$75),IF(AND(D64="м",F64=11),LOOKUP(Q64,Юноши!$AW$5:$AW$75,Юноши!$W$5:$W$75),IF(AND(D64="м",F64=12),LOOKUP(Q64,Юноши!$AX$5:$AX$75,Юноши!$W$5:$W$75),IF(AND(D64="м",F64=13),LOOKUP(Q64,Юноши!$AY$5:$AY$75,Юноши!$W$5:$W$75),IF(AND(D64="м",F64=14),LOOKUP(Q64,Юноши!$AZ$5:$AZ$75,Юноши!$W$5:$W$75),IF(AND(D64="м",F64=15),LOOKUP(Q64,Юноши!$BA$5:$BA$75,Юноши!$W$5:$W$75),IF(AND(D64="м",F64=16),LOOKUP(Q64,Юноши!$BB$5:$BB$75,Юноши!$W$5:$W$75),IF(AND(D64="м",F64&gt;=17),LOOKUP(Q64,Юноши!$BC$5:$BC$75,Юноши!$W$5:$W$75)))))))))))))))))))</f>
        <v>0</v>
      </c>
      <c r="S64" s="338"/>
      <c r="T64" s="305">
        <f>IF(E64="",0,IF(S64="",0,IF(S64&lt;-4,0,IF(AND(D64="ж",F64&lt;=10),LOOKUP(S64,Девушки!$BG$5:$BG$75,Девушки!$W$5:$W$75),IF(AND(D64="ж",F64=11),LOOKUP(S64,Девушки!$BH$5:$BH$75,Девушки!$W$5:$W$75),IF(AND(D64="ж",F64=12),LOOKUP(S64,Девушки!$BI$5:$BI$75,Девушки!$W$5:$W$75),IF(AND(D64="ж",F64=13),LOOKUP(S64,Девушки!$BJ$5:$BJ$75,Девушки!$W$5:$W$75),IF(AND(D64="ж",F64=14),LOOKUP(S64,Девушки!$BK$5:$BK$75,Девушки!$W$5:$W$75),IF(AND(D64="ж",F64=15),LOOKUP(S64,Девушки!$BL$5:$BL$75,Девушки!$W$5:$W$75),IF(AND(D64="ж",F64=16),LOOKUP(S64,Девушки!$BM$5:$BM$75,Девушки!$W$5:$W$75),IF(AND(D64="ж",F64&gt;=17),LOOKUP(S64,Девушки!$BN$5:$BN$75,Девушки!$W$5:$W$75),IF(AND(D64="м",F64&lt;=10),LOOKUP(S64,Юноши!$BG$5:$BG$75,Юноши!$W$5:$W$75),IF(AND(D64="м",F64=11),LOOKUP(S64,Юноши!$BH$5:$BH$75,Юноши!$W$5:$W$75),IF(AND(D64="м",F64=12),LOOKUP(S64,Юноши!$BI$5:$BI$75,Юноши!$W$5:$W$75),IF(AND(D64="м",F64=13),LOOKUP(S64,Юноши!$BJ$5:$BJ$75,Юноши!$W$5:$W$75),IF(AND(D64="м",F64=14),LOOKUP(S64,Юноши!$BK$5:$BK$75,Юноши!$W$5:$W$75),IF(AND(D64="м",F64=15),LOOKUP(S64,Юноши!$BL$5:$BL$75,Юноши!$W$5:$W$75),IF(AND(D64="м",F64=16),LOOKUP(S64,Юноши!$BM$5:$BM$75,Юноши!$W$5:$W$75),IF(AND(D64="м",F64&gt;=17),LOOKUP(S64,Юноши!$BN$5:$BN$75,Юноши!$W$5:$W$75))))))))))))))))))))</f>
        <v>0</v>
      </c>
      <c r="U64" s="341"/>
      <c r="V64" s="450">
        <f>IF(E64="",0,IF(U64&lt;=0,0,IF(AND(D64="ж",F64&lt;=10),LOOKUP(U64,Девушки!$BT$5:$BT$76,Девушки!$BO$5:$BO$76),IF(AND(D64="ж",F64=11),LOOKUP(U64,Девушки!$BT$5:$BT$76,Девушки!$BO$5:$BO$76),IF(AND(D64="ж",F64=12),LOOKUP(U64,Девушки!$BT$5:$BT$76,Девушки!$BO$5:$BO$76),IF(AND(D64="ж",F64=13),LOOKUP(U64,Девушки!$BT$5:$BT$76,Девушки!$BO$5:$BO$76),IF(AND(D64="ж",F64=14),LOOKUP(U64,Девушки!$BT$5:$BT$76,Девушки!$BO$5:$BO$76),IF(AND(D64="ж",F64=15),LOOKUP(U64,Девушки!$BT$5:$BT$76,Девушки!$BO$5:$BO$76),IF(AND(D64="ж",F64=16),LOOKUP(U64,Девушки!$BT$5:$BT$76,Девушки!$BO$5:$BO$76),IF(AND(D64="ж",F64&gt;=17),LOOKUP(U64,Девушки!$BT$5:$BT$76,Девушки!$BO$5:$BO$76),IF(AND(D64="м",F64&lt;=10),LOOKUP(U64,Юноши!$BT$5:$BT$76,Юноши!$BO$5:$BO$76),IF(AND(D64="м",F64=11),LOOKUP(U64,Юноши!$BT$5:$BT$76,Юноши!$BO$5:$BO$76),IF(AND(D64="м",F64=12),LOOKUP(U64,Юноши!$BT$5:$BT$76,Юноши!$BO$5:$BO$76),IF(AND(D64="м",F64=13),LOOKUP(U64,Юноши!$BT$5:$BT$76,Юноши!$BO$5:$BO$76),IF(AND(D64="м",F64=14),LOOKUP(U64,Юноши!$BT$5:$BT$76,Юноши!$BO$5:$BO$76),IF(AND(D64="м",F64=15),LOOKUP(U64,Юноши!$BT$5:$BT$76,Юноши!$BO$5:$BO$76),IF(AND(D64="м",F64=16),LOOKUP(U64,Юноши!$BT$5:$BT$76,Юноши!$BO$5:$BO$76),IF(AND(D64="м",F64&gt;=17),LOOKUP(U64,Юноши!$BT$5:$BT$76,Юноши!$BO$5:$BO$76)))))))))))))))))))</f>
        <v>0</v>
      </c>
      <c r="W64" s="346"/>
      <c r="X64" s="307">
        <f>IF(E64="",0,IF(W64="",0,IF(AND(D64="ж",F64&lt;=10),LOOKUP(W64,Девушки!$D$5:$D$76,Девушки!$A$5:$A$76),IF(AND(D64="ж",F64=11),LOOKUP(W64,Девушки!$E$5:$E$76,Девушки!$A$5:$A$76),IF(AND(D64="ж",F64=12),LOOKUP(W64,Девушки!$F$5:$F$76,Девушки!$A$5:$A$76),IF(AND(D64="ж",F64=13),LOOKUP(W64,Девушки!$G$5:$G$76,Девушки!$A$5:$A$76),IF(AND(D64="ж",F64=14),LOOKUP(W64,Девушки!$H$5:$H$76,Девушки!$A$5:$A$76),IF(AND(D64="ж",F64=15),LOOKUP(W64,Девушки!$I$5:$I$76,Девушки!$A$5:$A$76),IF(AND(D64="ж",F64=16),LOOKUP(W64,Девушки!$J$5:$J$76,Девушки!$A$5:$A$76),IF(AND(D64="ж",F64&gt;=17),LOOKUP(W64,Девушки!$K$5:$K$76,Девушки!$A$5:$A$76),IF(AND(D64="м",F64&lt;=10),LOOKUP(W64,Юноши!$D$5:$D$76,Юноши!$A$5:$A$76),IF(AND(D64="м",F64=11),LOOKUP(W64,Юноши!$E$5:$E$76,Юноши!$A$5:$A$76),IF(AND(D64="м",F64=12),LOOKUP(W64,Юноши!$F$5:$F$76,Юноши!$A$5:$A$76),IF(AND(D64="м",F64=13),LOOKUP(W64,Юноши!$G$5:$G$76,Юноши!$A$5:$A$76),IF(AND(D64="м",F64=14),LOOKUP(W64,Юноши!$H$5:$H$76,Юноши!$A$5:$A$76),IF(AND(D64="м",F64=15),LOOKUP(W64,Юноши!$I$5:$I$76,Юноши!$A$5:$A$76),IF(AND(D64="м",F64=16),LOOKUP(W64,Юноши!$J$5:$J$76,Юноши!$A$5:$A$76),IF(AND(D64="м",F64&gt;=17),LOOKUP(W64,Юноши!$K$5:$K$76,Юноши!$A$5:$A$76)))))))))))))))))))</f>
        <v>0</v>
      </c>
      <c r="Y64" s="451">
        <f t="shared" si="1"/>
        <v>0</v>
      </c>
    </row>
    <row r="65" spans="1:25" ht="24.95" customHeight="1">
      <c r="A65" s="456"/>
      <c r="B65" s="462"/>
      <c r="C65" s="459"/>
      <c r="D65" s="458"/>
      <c r="E65" s="463"/>
      <c r="F65" s="309" t="str">
        <f t="shared" si="0"/>
        <v>/</v>
      </c>
      <c r="G65" s="422"/>
      <c r="H65" s="420">
        <f>IF(E65="",0,IF(G65&lt;=0,0,IF(AND(D65="ж",F65&lt;=10),LOOKUP(G65,Девушки!$CH$5:$CH$76,Девушки!$L$5:$L$76),IF(AND(D65="ж",F65=11),LOOKUP(G65,Девушки!$CI$5:$CI$76,Девушки!$L$5:$L$76),IF(AND(D65="ж",F65=12),LOOKUP(G65,Девушки!$CJ$5:$CJ$76,Девушки!$L$5:$L$76),IF(AND(D65="ж",F65=13),LOOKUP(G65,Девушки!$CK$5:$CK$76,Девушки!$L$5:$L$76),IF(AND(D65="ж",F65=14),LOOKUP(G65,Девушки!$CL$5:$CL$76,Девушки!$L$5:$L$76),IF(AND(D65="ж",F65=15),LOOKUP(G65,Девушки!$CM$5:$CM$76,Девушки!$L$5:$L$76),IF(AND(D65="ж",F65=16),LOOKUP(G65,Девушки!$CN$5:$CN$76,Девушки!$L$5:$L$76),IF(AND(D65="ж",F65&gt;=17),LOOKUP(G65,Девушки!$CO$5:$CO$76,Девушки!$L$5:$L$76),IF(AND(D65="м",F65&lt;=10),LOOKUP(G65,Юноши!$CH$5:$CH$76,Юноши!$L$5:$L$76),IF(AND(D65="м",F65=11),LOOKUP(G65,Юноши!$CI$5:$CI$76,Юноши!$L$5:$L$76),IF(AND(D65="м",F65=12),LOOKUP(G65,Юноши!$CJ$5:$CJ$76,Юноши!$L$5:$L$76),IF(AND(D65="м",F65=13),LOOKUP(G65,Юноши!$CK$5:$CK$76,Юноши!$L$5:$L$76),IF(AND(D65="м",F65=14),LOOKUP(G65,Юноши!$CL$5:$CL$76,Юноши!$L$5:$L$76),IF(AND(D65="м",F65=15),LOOKUP(G65,Юноши!$CM$5:$CM$76,Юноши!$L$5:$L$76),IF(AND(D65="м",F65=16),LOOKUP(G65,Юноши!$CN$5:$CN$76,Юноши!$L$5:$L$76),IF(AND(D65="м",F65&gt;=17),LOOKUP(G65,Юноши!$CO$5:$CO$76,Юноши!$L$5:$L$76)))))))))))))))))))</f>
        <v>0</v>
      </c>
      <c r="I65" s="418"/>
      <c r="J65" s="383">
        <f>IF(E65="",0,IF(I65&lt;=0,0,IF(AND(D65="ж",F65&lt;=10),LOOKUP(I65,Девушки!$O$5:$O$76,Девушки!$L$5:$L$76),IF(AND(D65="ж",F65=11),LOOKUP(I65,Девушки!$P$5:$P$76,Девушки!$L$5:$L$76),IF(AND(D65="ж",F65=12),LOOKUP(I65,Девушки!$Q$5:$Q$76,Девушки!$L$5:$L$76),IF(AND(D65="ж",F65=13),LOOKUP(I65,Девушки!$R$5:$R$76,Девушки!$L$5:$L$76),IF(AND(D65="ж",F65=14),LOOKUP(I65,Девушки!$S$5:$S$76,Девушки!$L$5:$L$76),IF(AND(D65="ж",F65=15),LOOKUP(I65,Девушки!$T$5:$T$76,Девушки!$L$5:$L$76),IF(AND(D65="ж",F65=16),LOOKUP(I65,Девушки!$U$5:$U$76,Девушки!$L$5:$L$76),IF(AND(D65="ж",F65&gt;=17),LOOKUP(I65,Девушки!$V$5:$V$76,Девушки!$L$5:$L$76),IF(AND(D65="м",F65&lt;=10),LOOKUP(I65,Юноши!$O$5:$O$76,Юноши!$L$5:$L$76),IF(AND(D65="м",F65=11),LOOKUP(I65,Юноши!$P$5:$P$76,Юноши!$L$5:$L$76),IF(AND(D65="м",F65=12),LOOKUP(I65,Юноши!$Q$5:$Q$76,Юноши!$L$5:$L$76),IF(AND(D65="м",F65=13),LOOKUP(I65,Юноши!$R$5:$R$76,Юноши!$L$5:$L$76),IF(AND(D65="м",F65=14),LOOKUP(I65,Юноши!$S$5:$S$76,Юноши!$L$5:$L$76),IF(AND(D65="м",F65=15),LOOKUP(I65,Юноши!$T$5:$T$76,Юноши!$L$5:$L$76),IF(AND(D65="м",F65=16),LOOKUP(I65,Юноши!$U$5:$U$76,Юноши!$L$5:$L$76),IF(AND(D65="м",F65&gt;=17),LOOKUP(I65,Юноши!$V$5:$V$76,Юноши!$L$5:$L$76)))))))))))))))))))</f>
        <v>0</v>
      </c>
      <c r="K65" s="424"/>
      <c r="L65" s="391">
        <f>IF(E65="",0,IF(K65&lt;=0,0,IF(AND(D65="ж",F65&lt;=16),LOOKUP(K65,Девушки!$CC$5:$CC$76,Девушки!$L$5:$L$76),IF(AND(D65="ж",F65=17),LOOKUP(K65,Девушки!$CD$5:$CD$76,Девушки!$L$5:$L$76),IF(AND(D65="м",F65&lt;=16),LOOKUP(K65,Юноши!$CC$5:$CC$76,Юноши!$L$5:$L$76),IF(AND(D65="м",F65=17),LOOKUP(K65,Юноши!$CD$5:$CD$76,Юноши!$L$5:$L$76)))))))</f>
        <v>0</v>
      </c>
      <c r="M65" s="387"/>
      <c r="N65" s="302">
        <f>IF(E65="",0,IF(M65&lt;=0,0,IF(AND(D65="ж",F65&lt;=10),LOOKUP(M65,Девушки!$Z$5:$Z$75,Девушки!$W$5:$W$75),IF(AND(D65="ж",F65=11),LOOKUP(M65,Девушки!$AA$5:$AA$75,Девушки!$W$5:$W$75),IF(AND(D65="ж",F65=12),LOOKUP(M65,Девушки!$AB$5:$AB$75,Девушки!$W$5:$W$75),IF(AND(D65="ж",F65=13),LOOKUP(M65,Девушки!$AC$5:$AC$75,Девушки!$W$5:$W$75),IF(AND(D65="ж",F65=14),LOOKUP(M65,Девушки!$AD$5:$AD$75,Девушки!$W$5:$W$75),IF(AND(D65="ж",F65=15),LOOKUP(M65,Девушки!$AE$5:$AE$75,Девушки!$W$5:$W$75),IF(AND(D65="ж",F65=16),LOOKUP(M65,Девушки!$AF$5:$AF$75,Девушки!$W$5:$W$75),IF(AND(D65="ж",F65&gt;=17),LOOKUP(M65,Девушки!$AG$5:$AG$75,Девушки!$W$5:$W$75),IF(AND(D65="м",F65&lt;=10),LOOKUP(M65,Юноши!$Z$5:$Z$75,Юноши!$W$5:$W$75),IF(AND(D65="м",F65=11),LOOKUP(M65,Юноши!$AA$5:$AA$75,Юноши!$W$5:$W$75),IF(AND(D65="м",F65=12),LOOKUP(M65,Юноши!$AB$5:$AB$75,Юноши!$W$5:$W$75),IF(AND(D65="м",F65=13),LOOKUP(M65,Юноши!$AC$5:$AC$75,Юноши!$W$5:$W$75),IF(AND(D65="м",F65=14),LOOKUP(M65,Юноши!$AD$5:$AD$75,Юноши!$W$5:$W$75),IF(AND(D65="м",F65=15),LOOKUP(M65,Юноши!$AE$5:$AE$75,Юноши!$W$5:$W$75),IF(AND(D65="м",F65=16),LOOKUP(M65,Юноши!$AF$5:$AF$75,Юноши!$W$5:$W$75),IF(AND(D65="м",F65&gt;=17),LOOKUP(M65,Юноши!$AG$5:$AG$75,Юноши!$W$5:$W$75)))))))))))))))))))</f>
        <v>0</v>
      </c>
      <c r="O65" s="389"/>
      <c r="P65" s="304">
        <f>IF(E65="",0,IF(O65&lt;=0,0,IF(AND(D65="ж",F65&lt;=10),LOOKUP(O65,Девушки!$AK$5:$AK$75,Девушки!$W$5:$W$75),IF(AND(D65="ж",F65=11),LOOKUP(O65,Девушки!$AL$5:$AL$75,Девушки!$W$5:$W$75),IF(AND(D65="ж",F65=12),LOOKUP(O65,Девушки!$AM$5:$AM$75,Девушки!$W$5:$W$75),IF(AND(D65="ж",F65=13),LOOKUP(O65,Девушки!$AN$5:$AN$75,Девушки!$W$5:$W$75),IF(AND(D65="ж",F65=14),LOOKUP(O65,Девушки!$AO$5:$AO$75,Девушки!$W$5:$W$75),IF(AND(D65="ж",F65=15),LOOKUP(O65,Девушки!$AP$5:$AP$75,Девушки!$W$5:$W$75),IF(AND(D65="ж",F65=16),LOOKUP(O65,Девушки!$AQ$5:$AQ$75,Девушки!$W$5:$W$75),IF(AND(D65="ж",F65&gt;=17),LOOKUP(O65,Девушки!$AR$5:$AR$75,Девушки!$W$5:$W$75),IF(AND(D65="м",F65&lt;=10),LOOKUP(O65,Юноши!$AK$5:$AK$75,Юноши!$W$5:$W$75),IF(AND(D65="м",F65=11),LOOKUP(O65,Юноши!$AL$5:$AL$75,Юноши!$W$5:$W$75),IF(AND(D65="м",F65=12),LOOKUP(O65,Юноши!$AM$5:$AM$75,Юноши!$W$5:$W$75),IF(AND(D65="м",F65=13),LOOKUP(O65,Юноши!$AN$5:$AN$75,Юноши!$W$5:$W$75),IF(AND(D65="м",F65=14),LOOKUP(O65,Юноши!$AO$5:$AO$75,Юноши!$W$5:$W$75),IF(AND(D65="м",F65=15),LOOKUP(O65,Юноши!$AP$5:$AP$75,Юноши!$W$5:$W$75),IF(AND(D65="м",F65=16),LOOKUP(O65,Юноши!$AQ$5:$AQ$75,Юноши!$W$5:$W$75),IF(AND(D65="м",F65&gt;=17),LOOKUP(O65,Юноши!$AR$5:$AR$75,Юноши!$W$5:$W$75)))))))))))))))))))</f>
        <v>0</v>
      </c>
      <c r="Q65" s="303"/>
      <c r="R65" s="450">
        <f>IF(E65="",0,IF(Q65&lt;=0,0,IF(AND(D65="ж",F65&lt;=10),LOOKUP(Q65,Девушки!$AV$5:$AV$75,Девушки!$W$5:$W$75),IF(AND(D65="ж",F65=11),LOOKUP(Q65,Девушки!$AW$5:$AW$75,Девушки!$W$5:$W$75),IF(AND(D65="ж",F65=12),LOOKUP(Q65,Девушки!$AX$5:$AX$75,Девушки!$W$5:$W$75),IF(AND(D65="ж",F65=13),LOOKUP(Q65,Девушки!$AY$5:$AY$75,Девушки!$W$5:$W$75),IF(AND(D65="ж",F65=14),LOOKUP(Q65,Девушки!$AZ$5:$AZ$75,Девушки!$W$5:$W$75),IF(AND(D65="ж",F65=15),LOOKUP(Q65,Девушки!$BA$5:$BA$75,Девушки!$W$5:$W$75),IF(AND(D65="ж",F65=16),LOOKUP(Q65,Девушки!$BB$5:$BB$75,Девушки!$W$5:$W$75),IF(AND(D65="ж",F65&gt;=17),LOOKUP(Q65,Девушки!$BC$5:$BC$75,Девушки!$W$5:$W$75),IF(AND(D65="м",F65&lt;=10),LOOKUP(Q65,Юноши!$AV$5:$AV$75,Юноши!$W$5:$W$75),IF(AND(D65="м",F65=11),LOOKUP(Q65,Юноши!$AW$5:$AW$75,Юноши!$W$5:$W$75),IF(AND(D65="м",F65=12),LOOKUP(Q65,Юноши!$AX$5:$AX$75,Юноши!$W$5:$W$75),IF(AND(D65="м",F65=13),LOOKUP(Q65,Юноши!$AY$5:$AY$75,Юноши!$W$5:$W$75),IF(AND(D65="м",F65=14),LOOKUP(Q65,Юноши!$AZ$5:$AZ$75,Юноши!$W$5:$W$75),IF(AND(D65="м",F65=15),LOOKUP(Q65,Юноши!$BA$5:$BA$75,Юноши!$W$5:$W$75),IF(AND(D65="м",F65=16),LOOKUP(Q65,Юноши!$BB$5:$BB$75,Юноши!$W$5:$W$75),IF(AND(D65="м",F65&gt;=17),LOOKUP(Q65,Юноши!$BC$5:$BC$75,Юноши!$W$5:$W$75)))))))))))))))))))</f>
        <v>0</v>
      </c>
      <c r="S65" s="338"/>
      <c r="T65" s="305">
        <f>IF(E65="",0,IF(S65="",0,IF(S65&lt;-4,0,IF(AND(D65="ж",F65&lt;=10),LOOKUP(S65,Девушки!$BG$5:$BG$75,Девушки!$W$5:$W$75),IF(AND(D65="ж",F65=11),LOOKUP(S65,Девушки!$BH$5:$BH$75,Девушки!$W$5:$W$75),IF(AND(D65="ж",F65=12),LOOKUP(S65,Девушки!$BI$5:$BI$75,Девушки!$W$5:$W$75),IF(AND(D65="ж",F65=13),LOOKUP(S65,Девушки!$BJ$5:$BJ$75,Девушки!$W$5:$W$75),IF(AND(D65="ж",F65=14),LOOKUP(S65,Девушки!$BK$5:$BK$75,Девушки!$W$5:$W$75),IF(AND(D65="ж",F65=15),LOOKUP(S65,Девушки!$BL$5:$BL$75,Девушки!$W$5:$W$75),IF(AND(D65="ж",F65=16),LOOKUP(S65,Девушки!$BM$5:$BM$75,Девушки!$W$5:$W$75),IF(AND(D65="ж",F65&gt;=17),LOOKUP(S65,Девушки!$BN$5:$BN$75,Девушки!$W$5:$W$75),IF(AND(D65="м",F65&lt;=10),LOOKUP(S65,Юноши!$BG$5:$BG$75,Юноши!$W$5:$W$75),IF(AND(D65="м",F65=11),LOOKUP(S65,Юноши!$BH$5:$BH$75,Юноши!$W$5:$W$75),IF(AND(D65="м",F65=12),LOOKUP(S65,Юноши!$BI$5:$BI$75,Юноши!$W$5:$W$75),IF(AND(D65="м",F65=13),LOOKUP(S65,Юноши!$BJ$5:$BJ$75,Юноши!$W$5:$W$75),IF(AND(D65="м",F65=14),LOOKUP(S65,Юноши!$BK$5:$BK$75,Юноши!$W$5:$W$75),IF(AND(D65="м",F65=15),LOOKUP(S65,Юноши!$BL$5:$BL$75,Юноши!$W$5:$W$75),IF(AND(D65="м",F65=16),LOOKUP(S65,Юноши!$BM$5:$BM$75,Юноши!$W$5:$W$75),IF(AND(D65="м",F65&gt;=17),LOOKUP(S65,Юноши!$BN$5:$BN$75,Юноши!$W$5:$W$75))))))))))))))))))))</f>
        <v>0</v>
      </c>
      <c r="U65" s="341"/>
      <c r="V65" s="450">
        <f>IF(E65="",0,IF(U65&lt;=0,0,IF(AND(D65="ж",F65&lt;=10),LOOKUP(U65,Девушки!$BT$5:$BT$76,Девушки!$BO$5:$BO$76),IF(AND(D65="ж",F65=11),LOOKUP(U65,Девушки!$BT$5:$BT$76,Девушки!$BO$5:$BO$76),IF(AND(D65="ж",F65=12),LOOKUP(U65,Девушки!$BT$5:$BT$76,Девушки!$BO$5:$BO$76),IF(AND(D65="ж",F65=13),LOOKUP(U65,Девушки!$BT$5:$BT$76,Девушки!$BO$5:$BO$76),IF(AND(D65="ж",F65=14),LOOKUP(U65,Девушки!$BT$5:$BT$76,Девушки!$BO$5:$BO$76),IF(AND(D65="ж",F65=15),LOOKUP(U65,Девушки!$BT$5:$BT$76,Девушки!$BO$5:$BO$76),IF(AND(D65="ж",F65=16),LOOKUP(U65,Девушки!$BT$5:$BT$76,Девушки!$BO$5:$BO$76),IF(AND(D65="ж",F65&gt;=17),LOOKUP(U65,Девушки!$BT$5:$BT$76,Девушки!$BO$5:$BO$76),IF(AND(D65="м",F65&lt;=10),LOOKUP(U65,Юноши!$BT$5:$BT$76,Юноши!$BO$5:$BO$76),IF(AND(D65="м",F65=11),LOOKUP(U65,Юноши!$BT$5:$BT$76,Юноши!$BO$5:$BO$76),IF(AND(D65="м",F65=12),LOOKUP(U65,Юноши!$BT$5:$BT$76,Юноши!$BO$5:$BO$76),IF(AND(D65="м",F65=13),LOOKUP(U65,Юноши!$BT$5:$BT$76,Юноши!$BO$5:$BO$76),IF(AND(D65="м",F65=14),LOOKUP(U65,Юноши!$BT$5:$BT$76,Юноши!$BO$5:$BO$76),IF(AND(D65="м",F65=15),LOOKUP(U65,Юноши!$BT$5:$BT$76,Юноши!$BO$5:$BO$76),IF(AND(D65="м",F65=16),LOOKUP(U65,Юноши!$BT$5:$BT$76,Юноши!$BO$5:$BO$76),IF(AND(D65="м",F65&gt;=17),LOOKUP(U65,Юноши!$BT$5:$BT$76,Юноши!$BO$5:$BO$76)))))))))))))))))))</f>
        <v>0</v>
      </c>
      <c r="W65" s="346"/>
      <c r="X65" s="307">
        <f>IF(E65="",0,IF(W65="",0,IF(AND(D65="ж",F65&lt;=10),LOOKUP(W65,Девушки!$D$5:$D$76,Девушки!$A$5:$A$76),IF(AND(D65="ж",F65=11),LOOKUP(W65,Девушки!$E$5:$E$76,Девушки!$A$5:$A$76),IF(AND(D65="ж",F65=12),LOOKUP(W65,Девушки!$F$5:$F$76,Девушки!$A$5:$A$76),IF(AND(D65="ж",F65=13),LOOKUP(W65,Девушки!$G$5:$G$76,Девушки!$A$5:$A$76),IF(AND(D65="ж",F65=14),LOOKUP(W65,Девушки!$H$5:$H$76,Девушки!$A$5:$A$76),IF(AND(D65="ж",F65=15),LOOKUP(W65,Девушки!$I$5:$I$76,Девушки!$A$5:$A$76),IF(AND(D65="ж",F65=16),LOOKUP(W65,Девушки!$J$5:$J$76,Девушки!$A$5:$A$76),IF(AND(D65="ж",F65&gt;=17),LOOKUP(W65,Девушки!$K$5:$K$76,Девушки!$A$5:$A$76),IF(AND(D65="м",F65&lt;=10),LOOKUP(W65,Юноши!$D$5:$D$76,Юноши!$A$5:$A$76),IF(AND(D65="м",F65=11),LOOKUP(W65,Юноши!$E$5:$E$76,Юноши!$A$5:$A$76),IF(AND(D65="м",F65=12),LOOKUP(W65,Юноши!$F$5:$F$76,Юноши!$A$5:$A$76),IF(AND(D65="м",F65=13),LOOKUP(W65,Юноши!$G$5:$G$76,Юноши!$A$5:$A$76),IF(AND(D65="м",F65=14),LOOKUP(W65,Юноши!$H$5:$H$76,Юноши!$A$5:$A$76),IF(AND(D65="м",F65=15),LOOKUP(W65,Юноши!$I$5:$I$76,Юноши!$A$5:$A$76),IF(AND(D65="м",F65=16),LOOKUP(W65,Юноши!$J$5:$J$76,Юноши!$A$5:$A$76),IF(AND(D65="м",F65&gt;=17),LOOKUP(W65,Юноши!$K$5:$K$76,Юноши!$A$5:$A$76)))))))))))))))))))</f>
        <v>0</v>
      </c>
      <c r="Y65" s="451">
        <f t="shared" si="1"/>
        <v>0</v>
      </c>
    </row>
    <row r="66" spans="1:25" ht="24.95" customHeight="1">
      <c r="A66" s="456"/>
      <c r="B66" s="462"/>
      <c r="C66" s="459"/>
      <c r="D66" s="458"/>
      <c r="E66" s="463"/>
      <c r="F66" s="309" t="str">
        <f t="shared" si="0"/>
        <v>/</v>
      </c>
      <c r="G66" s="422"/>
      <c r="H66" s="420">
        <f>IF(E66="",0,IF(G66&lt;=0,0,IF(AND(D66="ж",F66&lt;=10),LOOKUP(G66,Девушки!$CH$5:$CH$76,Девушки!$L$5:$L$76),IF(AND(D66="ж",F66=11),LOOKUP(G66,Девушки!$CI$5:$CI$76,Девушки!$L$5:$L$76),IF(AND(D66="ж",F66=12),LOOKUP(G66,Девушки!$CJ$5:$CJ$76,Девушки!$L$5:$L$76),IF(AND(D66="ж",F66=13),LOOKUP(G66,Девушки!$CK$5:$CK$76,Девушки!$L$5:$L$76),IF(AND(D66="ж",F66=14),LOOKUP(G66,Девушки!$CL$5:$CL$76,Девушки!$L$5:$L$76),IF(AND(D66="ж",F66=15),LOOKUP(G66,Девушки!$CM$5:$CM$76,Девушки!$L$5:$L$76),IF(AND(D66="ж",F66=16),LOOKUP(G66,Девушки!$CN$5:$CN$76,Девушки!$L$5:$L$76),IF(AND(D66="ж",F66&gt;=17),LOOKUP(G66,Девушки!$CO$5:$CO$76,Девушки!$L$5:$L$76),IF(AND(D66="м",F66&lt;=10),LOOKUP(G66,Юноши!$CH$5:$CH$76,Юноши!$L$5:$L$76),IF(AND(D66="м",F66=11),LOOKUP(G66,Юноши!$CI$5:$CI$76,Юноши!$L$5:$L$76),IF(AND(D66="м",F66=12),LOOKUP(G66,Юноши!$CJ$5:$CJ$76,Юноши!$L$5:$L$76),IF(AND(D66="м",F66=13),LOOKUP(G66,Юноши!$CK$5:$CK$76,Юноши!$L$5:$L$76),IF(AND(D66="м",F66=14),LOOKUP(G66,Юноши!$CL$5:$CL$76,Юноши!$L$5:$L$76),IF(AND(D66="м",F66=15),LOOKUP(G66,Юноши!$CM$5:$CM$76,Юноши!$L$5:$L$76),IF(AND(D66="м",F66=16),LOOKUP(G66,Юноши!$CN$5:$CN$76,Юноши!$L$5:$L$76),IF(AND(D66="м",F66&gt;=17),LOOKUP(G66,Юноши!$CO$5:$CO$76,Юноши!$L$5:$L$76)))))))))))))))))))</f>
        <v>0</v>
      </c>
      <c r="I66" s="418"/>
      <c r="J66" s="383">
        <f>IF(E66="",0,IF(I66&lt;=0,0,IF(AND(D66="ж",F66&lt;=10),LOOKUP(I66,Девушки!$O$5:$O$76,Девушки!$L$5:$L$76),IF(AND(D66="ж",F66=11),LOOKUP(I66,Девушки!$P$5:$P$76,Девушки!$L$5:$L$76),IF(AND(D66="ж",F66=12),LOOKUP(I66,Девушки!$Q$5:$Q$76,Девушки!$L$5:$L$76),IF(AND(D66="ж",F66=13),LOOKUP(I66,Девушки!$R$5:$R$76,Девушки!$L$5:$L$76),IF(AND(D66="ж",F66=14),LOOKUP(I66,Девушки!$S$5:$S$76,Девушки!$L$5:$L$76),IF(AND(D66="ж",F66=15),LOOKUP(I66,Девушки!$T$5:$T$76,Девушки!$L$5:$L$76),IF(AND(D66="ж",F66=16),LOOKUP(I66,Девушки!$U$5:$U$76,Девушки!$L$5:$L$76),IF(AND(D66="ж",F66&gt;=17),LOOKUP(I66,Девушки!$V$5:$V$76,Девушки!$L$5:$L$76),IF(AND(D66="м",F66&lt;=10),LOOKUP(I66,Юноши!$O$5:$O$76,Юноши!$L$5:$L$76),IF(AND(D66="м",F66=11),LOOKUP(I66,Юноши!$P$5:$P$76,Юноши!$L$5:$L$76),IF(AND(D66="м",F66=12),LOOKUP(I66,Юноши!$Q$5:$Q$76,Юноши!$L$5:$L$76),IF(AND(D66="м",F66=13),LOOKUP(I66,Юноши!$R$5:$R$76,Юноши!$L$5:$L$76),IF(AND(D66="м",F66=14),LOOKUP(I66,Юноши!$S$5:$S$76,Юноши!$L$5:$L$76),IF(AND(D66="м",F66=15),LOOKUP(I66,Юноши!$T$5:$T$76,Юноши!$L$5:$L$76),IF(AND(D66="м",F66=16),LOOKUP(I66,Юноши!$U$5:$U$76,Юноши!$L$5:$L$76),IF(AND(D66="м",F66&gt;=17),LOOKUP(I66,Юноши!$V$5:$V$76,Юноши!$L$5:$L$76)))))))))))))))))))</f>
        <v>0</v>
      </c>
      <c r="K66" s="424"/>
      <c r="L66" s="391">
        <f>IF(E66="",0,IF(K66&lt;=0,0,IF(AND(D66="ж",F66&lt;=16),LOOKUP(K66,Девушки!$CC$5:$CC$76,Девушки!$L$5:$L$76),IF(AND(D66="ж",F66=17),LOOKUP(K66,Девушки!$CD$5:$CD$76,Девушки!$L$5:$L$76),IF(AND(D66="м",F66&lt;=16),LOOKUP(K66,Юноши!$CC$5:$CC$76,Юноши!$L$5:$L$76),IF(AND(D66="м",F66=17),LOOKUP(K66,Юноши!$CD$5:$CD$76,Юноши!$L$5:$L$76)))))))</f>
        <v>0</v>
      </c>
      <c r="M66" s="387"/>
      <c r="N66" s="302">
        <f>IF(E66="",0,IF(M66&lt;=0,0,IF(AND(D66="ж",F66&lt;=10),LOOKUP(M66,Девушки!$Z$5:$Z$75,Девушки!$W$5:$W$75),IF(AND(D66="ж",F66=11),LOOKUP(M66,Девушки!$AA$5:$AA$75,Девушки!$W$5:$W$75),IF(AND(D66="ж",F66=12),LOOKUP(M66,Девушки!$AB$5:$AB$75,Девушки!$W$5:$W$75),IF(AND(D66="ж",F66=13),LOOKUP(M66,Девушки!$AC$5:$AC$75,Девушки!$W$5:$W$75),IF(AND(D66="ж",F66=14),LOOKUP(M66,Девушки!$AD$5:$AD$75,Девушки!$W$5:$W$75),IF(AND(D66="ж",F66=15),LOOKUP(M66,Девушки!$AE$5:$AE$75,Девушки!$W$5:$W$75),IF(AND(D66="ж",F66=16),LOOKUP(M66,Девушки!$AF$5:$AF$75,Девушки!$W$5:$W$75),IF(AND(D66="ж",F66&gt;=17),LOOKUP(M66,Девушки!$AG$5:$AG$75,Девушки!$W$5:$W$75),IF(AND(D66="м",F66&lt;=10),LOOKUP(M66,Юноши!$Z$5:$Z$75,Юноши!$W$5:$W$75),IF(AND(D66="м",F66=11),LOOKUP(M66,Юноши!$AA$5:$AA$75,Юноши!$W$5:$W$75),IF(AND(D66="м",F66=12),LOOKUP(M66,Юноши!$AB$5:$AB$75,Юноши!$W$5:$W$75),IF(AND(D66="м",F66=13),LOOKUP(M66,Юноши!$AC$5:$AC$75,Юноши!$W$5:$W$75),IF(AND(D66="м",F66=14),LOOKUP(M66,Юноши!$AD$5:$AD$75,Юноши!$W$5:$W$75),IF(AND(D66="м",F66=15),LOOKUP(M66,Юноши!$AE$5:$AE$75,Юноши!$W$5:$W$75),IF(AND(D66="м",F66=16),LOOKUP(M66,Юноши!$AF$5:$AF$75,Юноши!$W$5:$W$75),IF(AND(D66="м",F66&gt;=17),LOOKUP(M66,Юноши!$AG$5:$AG$75,Юноши!$W$5:$W$75)))))))))))))))))))</f>
        <v>0</v>
      </c>
      <c r="O66" s="389"/>
      <c r="P66" s="304">
        <f>IF(E66="",0,IF(O66&lt;=0,0,IF(AND(D66="ж",F66&lt;=10),LOOKUP(O66,Девушки!$AK$5:$AK$75,Девушки!$W$5:$W$75),IF(AND(D66="ж",F66=11),LOOKUP(O66,Девушки!$AL$5:$AL$75,Девушки!$W$5:$W$75),IF(AND(D66="ж",F66=12),LOOKUP(O66,Девушки!$AM$5:$AM$75,Девушки!$W$5:$W$75),IF(AND(D66="ж",F66=13),LOOKUP(O66,Девушки!$AN$5:$AN$75,Девушки!$W$5:$W$75),IF(AND(D66="ж",F66=14),LOOKUP(O66,Девушки!$AO$5:$AO$75,Девушки!$W$5:$W$75),IF(AND(D66="ж",F66=15),LOOKUP(O66,Девушки!$AP$5:$AP$75,Девушки!$W$5:$W$75),IF(AND(D66="ж",F66=16),LOOKUP(O66,Девушки!$AQ$5:$AQ$75,Девушки!$W$5:$W$75),IF(AND(D66="ж",F66&gt;=17),LOOKUP(O66,Девушки!$AR$5:$AR$75,Девушки!$W$5:$W$75),IF(AND(D66="м",F66&lt;=10),LOOKUP(O66,Юноши!$AK$5:$AK$75,Юноши!$W$5:$W$75),IF(AND(D66="м",F66=11),LOOKUP(O66,Юноши!$AL$5:$AL$75,Юноши!$W$5:$W$75),IF(AND(D66="м",F66=12),LOOKUP(O66,Юноши!$AM$5:$AM$75,Юноши!$W$5:$W$75),IF(AND(D66="м",F66=13),LOOKUP(O66,Юноши!$AN$5:$AN$75,Юноши!$W$5:$W$75),IF(AND(D66="м",F66=14),LOOKUP(O66,Юноши!$AO$5:$AO$75,Юноши!$W$5:$W$75),IF(AND(D66="м",F66=15),LOOKUP(O66,Юноши!$AP$5:$AP$75,Юноши!$W$5:$W$75),IF(AND(D66="м",F66=16),LOOKUP(O66,Юноши!$AQ$5:$AQ$75,Юноши!$W$5:$W$75),IF(AND(D66="м",F66&gt;=17),LOOKUP(O66,Юноши!$AR$5:$AR$75,Юноши!$W$5:$W$75)))))))))))))))))))</f>
        <v>0</v>
      </c>
      <c r="Q66" s="303"/>
      <c r="R66" s="450">
        <f>IF(E66="",0,IF(Q66&lt;=0,0,IF(AND(D66="ж",F66&lt;=10),LOOKUP(Q66,Девушки!$AV$5:$AV$75,Девушки!$W$5:$W$75),IF(AND(D66="ж",F66=11),LOOKUP(Q66,Девушки!$AW$5:$AW$75,Девушки!$W$5:$W$75),IF(AND(D66="ж",F66=12),LOOKUP(Q66,Девушки!$AX$5:$AX$75,Девушки!$W$5:$W$75),IF(AND(D66="ж",F66=13),LOOKUP(Q66,Девушки!$AY$5:$AY$75,Девушки!$W$5:$W$75),IF(AND(D66="ж",F66=14),LOOKUP(Q66,Девушки!$AZ$5:$AZ$75,Девушки!$W$5:$W$75),IF(AND(D66="ж",F66=15),LOOKUP(Q66,Девушки!$BA$5:$BA$75,Девушки!$W$5:$W$75),IF(AND(D66="ж",F66=16),LOOKUP(Q66,Девушки!$BB$5:$BB$75,Девушки!$W$5:$W$75),IF(AND(D66="ж",F66&gt;=17),LOOKUP(Q66,Девушки!$BC$5:$BC$75,Девушки!$W$5:$W$75),IF(AND(D66="м",F66&lt;=10),LOOKUP(Q66,Юноши!$AV$5:$AV$75,Юноши!$W$5:$W$75),IF(AND(D66="м",F66=11),LOOKUP(Q66,Юноши!$AW$5:$AW$75,Юноши!$W$5:$W$75),IF(AND(D66="м",F66=12),LOOKUP(Q66,Юноши!$AX$5:$AX$75,Юноши!$W$5:$W$75),IF(AND(D66="м",F66=13),LOOKUP(Q66,Юноши!$AY$5:$AY$75,Юноши!$W$5:$W$75),IF(AND(D66="м",F66=14),LOOKUP(Q66,Юноши!$AZ$5:$AZ$75,Юноши!$W$5:$W$75),IF(AND(D66="м",F66=15),LOOKUP(Q66,Юноши!$BA$5:$BA$75,Юноши!$W$5:$W$75),IF(AND(D66="м",F66=16),LOOKUP(Q66,Юноши!$BB$5:$BB$75,Юноши!$W$5:$W$75),IF(AND(D66="м",F66&gt;=17),LOOKUP(Q66,Юноши!$BC$5:$BC$75,Юноши!$W$5:$W$75)))))))))))))))))))</f>
        <v>0</v>
      </c>
      <c r="S66" s="338"/>
      <c r="T66" s="305">
        <f>IF(E66="",0,IF(S66="",0,IF(S66&lt;-4,0,IF(AND(D66="ж",F66&lt;=10),LOOKUP(S66,Девушки!$BG$5:$BG$75,Девушки!$W$5:$W$75),IF(AND(D66="ж",F66=11),LOOKUP(S66,Девушки!$BH$5:$BH$75,Девушки!$W$5:$W$75),IF(AND(D66="ж",F66=12),LOOKUP(S66,Девушки!$BI$5:$BI$75,Девушки!$W$5:$W$75),IF(AND(D66="ж",F66=13),LOOKUP(S66,Девушки!$BJ$5:$BJ$75,Девушки!$W$5:$W$75),IF(AND(D66="ж",F66=14),LOOKUP(S66,Девушки!$BK$5:$BK$75,Девушки!$W$5:$W$75),IF(AND(D66="ж",F66=15),LOOKUP(S66,Девушки!$BL$5:$BL$75,Девушки!$W$5:$W$75),IF(AND(D66="ж",F66=16),LOOKUP(S66,Девушки!$BM$5:$BM$75,Девушки!$W$5:$W$75),IF(AND(D66="ж",F66&gt;=17),LOOKUP(S66,Девушки!$BN$5:$BN$75,Девушки!$W$5:$W$75),IF(AND(D66="м",F66&lt;=10),LOOKUP(S66,Юноши!$BG$5:$BG$75,Юноши!$W$5:$W$75),IF(AND(D66="м",F66=11),LOOKUP(S66,Юноши!$BH$5:$BH$75,Юноши!$W$5:$W$75),IF(AND(D66="м",F66=12),LOOKUP(S66,Юноши!$BI$5:$BI$75,Юноши!$W$5:$W$75),IF(AND(D66="м",F66=13),LOOKUP(S66,Юноши!$BJ$5:$BJ$75,Юноши!$W$5:$W$75),IF(AND(D66="м",F66=14),LOOKUP(S66,Юноши!$BK$5:$BK$75,Юноши!$W$5:$W$75),IF(AND(D66="м",F66=15),LOOKUP(S66,Юноши!$BL$5:$BL$75,Юноши!$W$5:$W$75),IF(AND(D66="м",F66=16),LOOKUP(S66,Юноши!$BM$5:$BM$75,Юноши!$W$5:$W$75),IF(AND(D66="м",F66&gt;=17),LOOKUP(S66,Юноши!$BN$5:$BN$75,Юноши!$W$5:$W$75))))))))))))))))))))</f>
        <v>0</v>
      </c>
      <c r="U66" s="341"/>
      <c r="V66" s="450">
        <f>IF(E66="",0,IF(U66&lt;=0,0,IF(AND(D66="ж",F66&lt;=10),LOOKUP(U66,Девушки!$BT$5:$BT$76,Девушки!$BO$5:$BO$76),IF(AND(D66="ж",F66=11),LOOKUP(U66,Девушки!$BT$5:$BT$76,Девушки!$BO$5:$BO$76),IF(AND(D66="ж",F66=12),LOOKUP(U66,Девушки!$BT$5:$BT$76,Девушки!$BO$5:$BO$76),IF(AND(D66="ж",F66=13),LOOKUP(U66,Девушки!$BT$5:$BT$76,Девушки!$BO$5:$BO$76),IF(AND(D66="ж",F66=14),LOOKUP(U66,Девушки!$BT$5:$BT$76,Девушки!$BO$5:$BO$76),IF(AND(D66="ж",F66=15),LOOKUP(U66,Девушки!$BT$5:$BT$76,Девушки!$BO$5:$BO$76),IF(AND(D66="ж",F66=16),LOOKUP(U66,Девушки!$BT$5:$BT$76,Девушки!$BO$5:$BO$76),IF(AND(D66="ж",F66&gt;=17),LOOKUP(U66,Девушки!$BT$5:$BT$76,Девушки!$BO$5:$BO$76),IF(AND(D66="м",F66&lt;=10),LOOKUP(U66,Юноши!$BT$5:$BT$76,Юноши!$BO$5:$BO$76),IF(AND(D66="м",F66=11),LOOKUP(U66,Юноши!$BT$5:$BT$76,Юноши!$BO$5:$BO$76),IF(AND(D66="м",F66=12),LOOKUP(U66,Юноши!$BT$5:$BT$76,Юноши!$BO$5:$BO$76),IF(AND(D66="м",F66=13),LOOKUP(U66,Юноши!$BT$5:$BT$76,Юноши!$BO$5:$BO$76),IF(AND(D66="м",F66=14),LOOKUP(U66,Юноши!$BT$5:$BT$76,Юноши!$BO$5:$BO$76),IF(AND(D66="м",F66=15),LOOKUP(U66,Юноши!$BT$5:$BT$76,Юноши!$BO$5:$BO$76),IF(AND(D66="м",F66=16),LOOKUP(U66,Юноши!$BT$5:$BT$76,Юноши!$BO$5:$BO$76),IF(AND(D66="м",F66&gt;=17),LOOKUP(U66,Юноши!$BT$5:$BT$76,Юноши!$BO$5:$BO$76)))))))))))))))))))</f>
        <v>0</v>
      </c>
      <c r="W66" s="346"/>
      <c r="X66" s="307">
        <f>IF(E66="",0,IF(W66="",0,IF(AND(D66="ж",F66&lt;=10),LOOKUP(W66,Девушки!$D$5:$D$76,Девушки!$A$5:$A$76),IF(AND(D66="ж",F66=11),LOOKUP(W66,Девушки!$E$5:$E$76,Девушки!$A$5:$A$76),IF(AND(D66="ж",F66=12),LOOKUP(W66,Девушки!$F$5:$F$76,Девушки!$A$5:$A$76),IF(AND(D66="ж",F66=13),LOOKUP(W66,Девушки!$G$5:$G$76,Девушки!$A$5:$A$76),IF(AND(D66="ж",F66=14),LOOKUP(W66,Девушки!$H$5:$H$76,Девушки!$A$5:$A$76),IF(AND(D66="ж",F66=15),LOOKUP(W66,Девушки!$I$5:$I$76,Девушки!$A$5:$A$76),IF(AND(D66="ж",F66=16),LOOKUP(W66,Девушки!$J$5:$J$76,Девушки!$A$5:$A$76),IF(AND(D66="ж",F66&gt;=17),LOOKUP(W66,Девушки!$K$5:$K$76,Девушки!$A$5:$A$76),IF(AND(D66="м",F66&lt;=10),LOOKUP(W66,Юноши!$D$5:$D$76,Юноши!$A$5:$A$76),IF(AND(D66="м",F66=11),LOOKUP(W66,Юноши!$E$5:$E$76,Юноши!$A$5:$A$76),IF(AND(D66="м",F66=12),LOOKUP(W66,Юноши!$F$5:$F$76,Юноши!$A$5:$A$76),IF(AND(D66="м",F66=13),LOOKUP(W66,Юноши!$G$5:$G$76,Юноши!$A$5:$A$76),IF(AND(D66="м",F66=14),LOOKUP(W66,Юноши!$H$5:$H$76,Юноши!$A$5:$A$76),IF(AND(D66="м",F66=15),LOOKUP(W66,Юноши!$I$5:$I$76,Юноши!$A$5:$A$76),IF(AND(D66="м",F66=16),LOOKUP(W66,Юноши!$J$5:$J$76,Юноши!$A$5:$A$76),IF(AND(D66="м",F66&gt;=17),LOOKUP(W66,Юноши!$K$5:$K$76,Юноши!$A$5:$A$76)))))))))))))))))))</f>
        <v>0</v>
      </c>
      <c r="Y66" s="451">
        <f t="shared" si="1"/>
        <v>0</v>
      </c>
    </row>
    <row r="67" spans="1:25" ht="24.95" customHeight="1">
      <c r="A67" s="456"/>
      <c r="B67" s="462"/>
      <c r="C67" s="459"/>
      <c r="D67" s="458"/>
      <c r="E67" s="463"/>
      <c r="F67" s="309" t="str">
        <f t="shared" si="0"/>
        <v>/</v>
      </c>
      <c r="G67" s="422"/>
      <c r="H67" s="420">
        <f>IF(E67="",0,IF(G67&lt;=0,0,IF(AND(D67="ж",F67&lt;=10),LOOKUP(G67,Девушки!$CH$5:$CH$76,Девушки!$L$5:$L$76),IF(AND(D67="ж",F67=11),LOOKUP(G67,Девушки!$CI$5:$CI$76,Девушки!$L$5:$L$76),IF(AND(D67="ж",F67=12),LOOKUP(G67,Девушки!$CJ$5:$CJ$76,Девушки!$L$5:$L$76),IF(AND(D67="ж",F67=13),LOOKUP(G67,Девушки!$CK$5:$CK$76,Девушки!$L$5:$L$76),IF(AND(D67="ж",F67=14),LOOKUP(G67,Девушки!$CL$5:$CL$76,Девушки!$L$5:$L$76),IF(AND(D67="ж",F67=15),LOOKUP(G67,Девушки!$CM$5:$CM$76,Девушки!$L$5:$L$76),IF(AND(D67="ж",F67=16),LOOKUP(G67,Девушки!$CN$5:$CN$76,Девушки!$L$5:$L$76),IF(AND(D67="ж",F67&gt;=17),LOOKUP(G67,Девушки!$CO$5:$CO$76,Девушки!$L$5:$L$76),IF(AND(D67="м",F67&lt;=10),LOOKUP(G67,Юноши!$CH$5:$CH$76,Юноши!$L$5:$L$76),IF(AND(D67="м",F67=11),LOOKUP(G67,Юноши!$CI$5:$CI$76,Юноши!$L$5:$L$76),IF(AND(D67="м",F67=12),LOOKUP(G67,Юноши!$CJ$5:$CJ$76,Юноши!$L$5:$L$76),IF(AND(D67="м",F67=13),LOOKUP(G67,Юноши!$CK$5:$CK$76,Юноши!$L$5:$L$76),IF(AND(D67="м",F67=14),LOOKUP(G67,Юноши!$CL$5:$CL$76,Юноши!$L$5:$L$76),IF(AND(D67="м",F67=15),LOOKUP(G67,Юноши!$CM$5:$CM$76,Юноши!$L$5:$L$76),IF(AND(D67="м",F67=16),LOOKUP(G67,Юноши!$CN$5:$CN$76,Юноши!$L$5:$L$76),IF(AND(D67="м",F67&gt;=17),LOOKUP(G67,Юноши!$CO$5:$CO$76,Юноши!$L$5:$L$76)))))))))))))))))))</f>
        <v>0</v>
      </c>
      <c r="I67" s="418"/>
      <c r="J67" s="383">
        <f>IF(E67="",0,IF(I67&lt;=0,0,IF(AND(D67="ж",F67&lt;=10),LOOKUP(I67,Девушки!$O$5:$O$76,Девушки!$L$5:$L$76),IF(AND(D67="ж",F67=11),LOOKUP(I67,Девушки!$P$5:$P$76,Девушки!$L$5:$L$76),IF(AND(D67="ж",F67=12),LOOKUP(I67,Девушки!$Q$5:$Q$76,Девушки!$L$5:$L$76),IF(AND(D67="ж",F67=13),LOOKUP(I67,Девушки!$R$5:$R$76,Девушки!$L$5:$L$76),IF(AND(D67="ж",F67=14),LOOKUP(I67,Девушки!$S$5:$S$76,Девушки!$L$5:$L$76),IF(AND(D67="ж",F67=15),LOOKUP(I67,Девушки!$T$5:$T$76,Девушки!$L$5:$L$76),IF(AND(D67="ж",F67=16),LOOKUP(I67,Девушки!$U$5:$U$76,Девушки!$L$5:$L$76),IF(AND(D67="ж",F67&gt;=17),LOOKUP(I67,Девушки!$V$5:$V$76,Девушки!$L$5:$L$76),IF(AND(D67="м",F67&lt;=10),LOOKUP(I67,Юноши!$O$5:$O$76,Юноши!$L$5:$L$76),IF(AND(D67="м",F67=11),LOOKUP(I67,Юноши!$P$5:$P$76,Юноши!$L$5:$L$76),IF(AND(D67="м",F67=12),LOOKUP(I67,Юноши!$Q$5:$Q$76,Юноши!$L$5:$L$76),IF(AND(D67="м",F67=13),LOOKUP(I67,Юноши!$R$5:$R$76,Юноши!$L$5:$L$76),IF(AND(D67="м",F67=14),LOOKUP(I67,Юноши!$S$5:$S$76,Юноши!$L$5:$L$76),IF(AND(D67="м",F67=15),LOOKUP(I67,Юноши!$T$5:$T$76,Юноши!$L$5:$L$76),IF(AND(D67="м",F67=16),LOOKUP(I67,Юноши!$U$5:$U$76,Юноши!$L$5:$L$76),IF(AND(D67="м",F67&gt;=17),LOOKUP(I67,Юноши!$V$5:$V$76,Юноши!$L$5:$L$76)))))))))))))))))))</f>
        <v>0</v>
      </c>
      <c r="K67" s="424"/>
      <c r="L67" s="391">
        <f>IF(E67="",0,IF(K67&lt;=0,0,IF(AND(D67="ж",F67&lt;=16),LOOKUP(K67,Девушки!$CC$5:$CC$76,Девушки!$L$5:$L$76),IF(AND(D67="ж",F67=17),LOOKUP(K67,Девушки!$CD$5:$CD$76,Девушки!$L$5:$L$76),IF(AND(D67="м",F67&lt;=16),LOOKUP(K67,Юноши!$CC$5:$CC$76,Юноши!$L$5:$L$76),IF(AND(D67="м",F67=17),LOOKUP(K67,Юноши!$CD$5:$CD$76,Юноши!$L$5:$L$76)))))))</f>
        <v>0</v>
      </c>
      <c r="M67" s="387"/>
      <c r="N67" s="302">
        <f>IF(E67="",0,IF(M67&lt;=0,0,IF(AND(D67="ж",F67&lt;=10),LOOKUP(M67,Девушки!$Z$5:$Z$75,Девушки!$W$5:$W$75),IF(AND(D67="ж",F67=11),LOOKUP(M67,Девушки!$AA$5:$AA$75,Девушки!$W$5:$W$75),IF(AND(D67="ж",F67=12),LOOKUP(M67,Девушки!$AB$5:$AB$75,Девушки!$W$5:$W$75),IF(AND(D67="ж",F67=13),LOOKUP(M67,Девушки!$AC$5:$AC$75,Девушки!$W$5:$W$75),IF(AND(D67="ж",F67=14),LOOKUP(M67,Девушки!$AD$5:$AD$75,Девушки!$W$5:$W$75),IF(AND(D67="ж",F67=15),LOOKUP(M67,Девушки!$AE$5:$AE$75,Девушки!$W$5:$W$75),IF(AND(D67="ж",F67=16),LOOKUP(M67,Девушки!$AF$5:$AF$75,Девушки!$W$5:$W$75),IF(AND(D67="ж",F67&gt;=17),LOOKUP(M67,Девушки!$AG$5:$AG$75,Девушки!$W$5:$W$75),IF(AND(D67="м",F67&lt;=10),LOOKUP(M67,Юноши!$Z$5:$Z$75,Юноши!$W$5:$W$75),IF(AND(D67="м",F67=11),LOOKUP(M67,Юноши!$AA$5:$AA$75,Юноши!$W$5:$W$75),IF(AND(D67="м",F67=12),LOOKUP(M67,Юноши!$AB$5:$AB$75,Юноши!$W$5:$W$75),IF(AND(D67="м",F67=13),LOOKUP(M67,Юноши!$AC$5:$AC$75,Юноши!$W$5:$W$75),IF(AND(D67="м",F67=14),LOOKUP(M67,Юноши!$AD$5:$AD$75,Юноши!$W$5:$W$75),IF(AND(D67="м",F67=15),LOOKUP(M67,Юноши!$AE$5:$AE$75,Юноши!$W$5:$W$75),IF(AND(D67="м",F67=16),LOOKUP(M67,Юноши!$AF$5:$AF$75,Юноши!$W$5:$W$75),IF(AND(D67="м",F67&gt;=17),LOOKUP(M67,Юноши!$AG$5:$AG$75,Юноши!$W$5:$W$75)))))))))))))))))))</f>
        <v>0</v>
      </c>
      <c r="O67" s="389"/>
      <c r="P67" s="304">
        <f>IF(E67="",0,IF(O67&lt;=0,0,IF(AND(D67="ж",F67&lt;=10),LOOKUP(O67,Девушки!$AK$5:$AK$75,Девушки!$W$5:$W$75),IF(AND(D67="ж",F67=11),LOOKUP(O67,Девушки!$AL$5:$AL$75,Девушки!$W$5:$W$75),IF(AND(D67="ж",F67=12),LOOKUP(O67,Девушки!$AM$5:$AM$75,Девушки!$W$5:$W$75),IF(AND(D67="ж",F67=13),LOOKUP(O67,Девушки!$AN$5:$AN$75,Девушки!$W$5:$W$75),IF(AND(D67="ж",F67=14),LOOKUP(O67,Девушки!$AO$5:$AO$75,Девушки!$W$5:$W$75),IF(AND(D67="ж",F67=15),LOOKUP(O67,Девушки!$AP$5:$AP$75,Девушки!$W$5:$W$75),IF(AND(D67="ж",F67=16),LOOKUP(O67,Девушки!$AQ$5:$AQ$75,Девушки!$W$5:$W$75),IF(AND(D67="ж",F67&gt;=17),LOOKUP(O67,Девушки!$AR$5:$AR$75,Девушки!$W$5:$W$75),IF(AND(D67="м",F67&lt;=10),LOOKUP(O67,Юноши!$AK$5:$AK$75,Юноши!$W$5:$W$75),IF(AND(D67="м",F67=11),LOOKUP(O67,Юноши!$AL$5:$AL$75,Юноши!$W$5:$W$75),IF(AND(D67="м",F67=12),LOOKUP(O67,Юноши!$AM$5:$AM$75,Юноши!$W$5:$W$75),IF(AND(D67="м",F67=13),LOOKUP(O67,Юноши!$AN$5:$AN$75,Юноши!$W$5:$W$75),IF(AND(D67="м",F67=14),LOOKUP(O67,Юноши!$AO$5:$AO$75,Юноши!$W$5:$W$75),IF(AND(D67="м",F67=15),LOOKUP(O67,Юноши!$AP$5:$AP$75,Юноши!$W$5:$W$75),IF(AND(D67="м",F67=16),LOOKUP(O67,Юноши!$AQ$5:$AQ$75,Юноши!$W$5:$W$75),IF(AND(D67="м",F67&gt;=17),LOOKUP(O67,Юноши!$AR$5:$AR$75,Юноши!$W$5:$W$75)))))))))))))))))))</f>
        <v>0</v>
      </c>
      <c r="Q67" s="303"/>
      <c r="R67" s="450">
        <f>IF(E67="",0,IF(Q67&lt;=0,0,IF(AND(D67="ж",F67&lt;=10),LOOKUP(Q67,Девушки!$AV$5:$AV$75,Девушки!$W$5:$W$75),IF(AND(D67="ж",F67=11),LOOKUP(Q67,Девушки!$AW$5:$AW$75,Девушки!$W$5:$W$75),IF(AND(D67="ж",F67=12),LOOKUP(Q67,Девушки!$AX$5:$AX$75,Девушки!$W$5:$W$75),IF(AND(D67="ж",F67=13),LOOKUP(Q67,Девушки!$AY$5:$AY$75,Девушки!$W$5:$W$75),IF(AND(D67="ж",F67=14),LOOKUP(Q67,Девушки!$AZ$5:$AZ$75,Девушки!$W$5:$W$75),IF(AND(D67="ж",F67=15),LOOKUP(Q67,Девушки!$BA$5:$BA$75,Девушки!$W$5:$W$75),IF(AND(D67="ж",F67=16),LOOKUP(Q67,Девушки!$BB$5:$BB$75,Девушки!$W$5:$W$75),IF(AND(D67="ж",F67&gt;=17),LOOKUP(Q67,Девушки!$BC$5:$BC$75,Девушки!$W$5:$W$75),IF(AND(D67="м",F67&lt;=10),LOOKUP(Q67,Юноши!$AV$5:$AV$75,Юноши!$W$5:$W$75),IF(AND(D67="м",F67=11),LOOKUP(Q67,Юноши!$AW$5:$AW$75,Юноши!$W$5:$W$75),IF(AND(D67="м",F67=12),LOOKUP(Q67,Юноши!$AX$5:$AX$75,Юноши!$W$5:$W$75),IF(AND(D67="м",F67=13),LOOKUP(Q67,Юноши!$AY$5:$AY$75,Юноши!$W$5:$W$75),IF(AND(D67="м",F67=14),LOOKUP(Q67,Юноши!$AZ$5:$AZ$75,Юноши!$W$5:$W$75),IF(AND(D67="м",F67=15),LOOKUP(Q67,Юноши!$BA$5:$BA$75,Юноши!$W$5:$W$75),IF(AND(D67="м",F67=16),LOOKUP(Q67,Юноши!$BB$5:$BB$75,Юноши!$W$5:$W$75),IF(AND(D67="м",F67&gt;=17),LOOKUP(Q67,Юноши!$BC$5:$BC$75,Юноши!$W$5:$W$75)))))))))))))))))))</f>
        <v>0</v>
      </c>
      <c r="S67" s="338"/>
      <c r="T67" s="305">
        <f>IF(E67="",0,IF(S67="",0,IF(S67&lt;-4,0,IF(AND(D67="ж",F67&lt;=10),LOOKUP(S67,Девушки!$BG$5:$BG$75,Девушки!$W$5:$W$75),IF(AND(D67="ж",F67=11),LOOKUP(S67,Девушки!$BH$5:$BH$75,Девушки!$W$5:$W$75),IF(AND(D67="ж",F67=12),LOOKUP(S67,Девушки!$BI$5:$BI$75,Девушки!$W$5:$W$75),IF(AND(D67="ж",F67=13),LOOKUP(S67,Девушки!$BJ$5:$BJ$75,Девушки!$W$5:$W$75),IF(AND(D67="ж",F67=14),LOOKUP(S67,Девушки!$BK$5:$BK$75,Девушки!$W$5:$W$75),IF(AND(D67="ж",F67=15),LOOKUP(S67,Девушки!$BL$5:$BL$75,Девушки!$W$5:$W$75),IF(AND(D67="ж",F67=16),LOOKUP(S67,Девушки!$BM$5:$BM$75,Девушки!$W$5:$W$75),IF(AND(D67="ж",F67&gt;=17),LOOKUP(S67,Девушки!$BN$5:$BN$75,Девушки!$W$5:$W$75),IF(AND(D67="м",F67&lt;=10),LOOKUP(S67,Юноши!$BG$5:$BG$75,Юноши!$W$5:$W$75),IF(AND(D67="м",F67=11),LOOKUP(S67,Юноши!$BH$5:$BH$75,Юноши!$W$5:$W$75),IF(AND(D67="м",F67=12),LOOKUP(S67,Юноши!$BI$5:$BI$75,Юноши!$W$5:$W$75),IF(AND(D67="м",F67=13),LOOKUP(S67,Юноши!$BJ$5:$BJ$75,Юноши!$W$5:$W$75),IF(AND(D67="м",F67=14),LOOKUP(S67,Юноши!$BK$5:$BK$75,Юноши!$W$5:$W$75),IF(AND(D67="м",F67=15),LOOKUP(S67,Юноши!$BL$5:$BL$75,Юноши!$W$5:$W$75),IF(AND(D67="м",F67=16),LOOKUP(S67,Юноши!$BM$5:$BM$75,Юноши!$W$5:$W$75),IF(AND(D67="м",F67&gt;=17),LOOKUP(S67,Юноши!$BN$5:$BN$75,Юноши!$W$5:$W$75))))))))))))))))))))</f>
        <v>0</v>
      </c>
      <c r="U67" s="341"/>
      <c r="V67" s="450">
        <f>IF(E67="",0,IF(U67&lt;=0,0,IF(AND(D67="ж",F67&lt;=10),LOOKUP(U67,Девушки!$BT$5:$BT$76,Девушки!$BO$5:$BO$76),IF(AND(D67="ж",F67=11),LOOKUP(U67,Девушки!$BT$5:$BT$76,Девушки!$BO$5:$BO$76),IF(AND(D67="ж",F67=12),LOOKUP(U67,Девушки!$BT$5:$BT$76,Девушки!$BO$5:$BO$76),IF(AND(D67="ж",F67=13),LOOKUP(U67,Девушки!$BT$5:$BT$76,Девушки!$BO$5:$BO$76),IF(AND(D67="ж",F67=14),LOOKUP(U67,Девушки!$BT$5:$BT$76,Девушки!$BO$5:$BO$76),IF(AND(D67="ж",F67=15),LOOKUP(U67,Девушки!$BT$5:$BT$76,Девушки!$BO$5:$BO$76),IF(AND(D67="ж",F67=16),LOOKUP(U67,Девушки!$BT$5:$BT$76,Девушки!$BO$5:$BO$76),IF(AND(D67="ж",F67&gt;=17),LOOKUP(U67,Девушки!$BT$5:$BT$76,Девушки!$BO$5:$BO$76),IF(AND(D67="м",F67&lt;=10),LOOKUP(U67,Юноши!$BT$5:$BT$76,Юноши!$BO$5:$BO$76),IF(AND(D67="м",F67=11),LOOKUP(U67,Юноши!$BT$5:$BT$76,Юноши!$BO$5:$BO$76),IF(AND(D67="м",F67=12),LOOKUP(U67,Юноши!$BT$5:$BT$76,Юноши!$BO$5:$BO$76),IF(AND(D67="м",F67=13),LOOKUP(U67,Юноши!$BT$5:$BT$76,Юноши!$BO$5:$BO$76),IF(AND(D67="м",F67=14),LOOKUP(U67,Юноши!$BT$5:$BT$76,Юноши!$BO$5:$BO$76),IF(AND(D67="м",F67=15),LOOKUP(U67,Юноши!$BT$5:$BT$76,Юноши!$BO$5:$BO$76),IF(AND(D67="м",F67=16),LOOKUP(U67,Юноши!$BT$5:$BT$76,Юноши!$BO$5:$BO$76),IF(AND(D67="м",F67&gt;=17),LOOKUP(U67,Юноши!$BT$5:$BT$76,Юноши!$BO$5:$BO$76)))))))))))))))))))</f>
        <v>0</v>
      </c>
      <c r="W67" s="346"/>
      <c r="X67" s="307">
        <f>IF(E67="",0,IF(W67="",0,IF(AND(D67="ж",F67&lt;=10),LOOKUP(W67,Девушки!$D$5:$D$76,Девушки!$A$5:$A$76),IF(AND(D67="ж",F67=11),LOOKUP(W67,Девушки!$E$5:$E$76,Девушки!$A$5:$A$76),IF(AND(D67="ж",F67=12),LOOKUP(W67,Девушки!$F$5:$F$76,Девушки!$A$5:$A$76),IF(AND(D67="ж",F67=13),LOOKUP(W67,Девушки!$G$5:$G$76,Девушки!$A$5:$A$76),IF(AND(D67="ж",F67=14),LOOKUP(W67,Девушки!$H$5:$H$76,Девушки!$A$5:$A$76),IF(AND(D67="ж",F67=15),LOOKUP(W67,Девушки!$I$5:$I$76,Девушки!$A$5:$A$76),IF(AND(D67="ж",F67=16),LOOKUP(W67,Девушки!$J$5:$J$76,Девушки!$A$5:$A$76),IF(AND(D67="ж",F67&gt;=17),LOOKUP(W67,Девушки!$K$5:$K$76,Девушки!$A$5:$A$76),IF(AND(D67="м",F67&lt;=10),LOOKUP(W67,Юноши!$D$5:$D$76,Юноши!$A$5:$A$76),IF(AND(D67="м",F67=11),LOOKUP(W67,Юноши!$E$5:$E$76,Юноши!$A$5:$A$76),IF(AND(D67="м",F67=12),LOOKUP(W67,Юноши!$F$5:$F$76,Юноши!$A$5:$A$76),IF(AND(D67="м",F67=13),LOOKUP(W67,Юноши!$G$5:$G$76,Юноши!$A$5:$A$76),IF(AND(D67="м",F67=14),LOOKUP(W67,Юноши!$H$5:$H$76,Юноши!$A$5:$A$76),IF(AND(D67="м",F67=15),LOOKUP(W67,Юноши!$I$5:$I$76,Юноши!$A$5:$A$76),IF(AND(D67="м",F67=16),LOOKUP(W67,Юноши!$J$5:$J$76,Юноши!$A$5:$A$76),IF(AND(D67="м",F67&gt;=17),LOOKUP(W67,Юноши!$K$5:$K$76,Юноши!$A$5:$A$76)))))))))))))))))))</f>
        <v>0</v>
      </c>
      <c r="Y67" s="451">
        <f t="shared" si="1"/>
        <v>0</v>
      </c>
    </row>
    <row r="68" spans="1:25" ht="24.95" customHeight="1">
      <c r="A68" s="456"/>
      <c r="B68" s="462"/>
      <c r="C68" s="459"/>
      <c r="D68" s="458"/>
      <c r="E68" s="463"/>
      <c r="F68" s="309" t="str">
        <f t="shared" si="0"/>
        <v>/</v>
      </c>
      <c r="G68" s="422"/>
      <c r="H68" s="420">
        <f>IF(E68="",0,IF(G68&lt;=0,0,IF(AND(D68="ж",F68&lt;=10),LOOKUP(G68,Девушки!$CH$5:$CH$76,Девушки!$L$5:$L$76),IF(AND(D68="ж",F68=11),LOOKUP(G68,Девушки!$CI$5:$CI$76,Девушки!$L$5:$L$76),IF(AND(D68="ж",F68=12),LOOKUP(G68,Девушки!$CJ$5:$CJ$76,Девушки!$L$5:$L$76),IF(AND(D68="ж",F68=13),LOOKUP(G68,Девушки!$CK$5:$CK$76,Девушки!$L$5:$L$76),IF(AND(D68="ж",F68=14),LOOKUP(G68,Девушки!$CL$5:$CL$76,Девушки!$L$5:$L$76),IF(AND(D68="ж",F68=15),LOOKUP(G68,Девушки!$CM$5:$CM$76,Девушки!$L$5:$L$76),IF(AND(D68="ж",F68=16),LOOKUP(G68,Девушки!$CN$5:$CN$76,Девушки!$L$5:$L$76),IF(AND(D68="ж",F68&gt;=17),LOOKUP(G68,Девушки!$CO$5:$CO$76,Девушки!$L$5:$L$76),IF(AND(D68="м",F68&lt;=10),LOOKUP(G68,Юноши!$CH$5:$CH$76,Юноши!$L$5:$L$76),IF(AND(D68="м",F68=11),LOOKUP(G68,Юноши!$CI$5:$CI$76,Юноши!$L$5:$L$76),IF(AND(D68="м",F68=12),LOOKUP(G68,Юноши!$CJ$5:$CJ$76,Юноши!$L$5:$L$76),IF(AND(D68="м",F68=13),LOOKUP(G68,Юноши!$CK$5:$CK$76,Юноши!$L$5:$L$76),IF(AND(D68="м",F68=14),LOOKUP(G68,Юноши!$CL$5:$CL$76,Юноши!$L$5:$L$76),IF(AND(D68="м",F68=15),LOOKUP(G68,Юноши!$CM$5:$CM$76,Юноши!$L$5:$L$76),IF(AND(D68="м",F68=16),LOOKUP(G68,Юноши!$CN$5:$CN$76,Юноши!$L$5:$L$76),IF(AND(D68="м",F68&gt;=17),LOOKUP(G68,Юноши!$CO$5:$CO$76,Юноши!$L$5:$L$76)))))))))))))))))))</f>
        <v>0</v>
      </c>
      <c r="I68" s="418"/>
      <c r="J68" s="383">
        <f>IF(E68="",0,IF(I68&lt;=0,0,IF(AND(D68="ж",F68&lt;=10),LOOKUP(I68,Девушки!$O$5:$O$76,Девушки!$L$5:$L$76),IF(AND(D68="ж",F68=11),LOOKUP(I68,Девушки!$P$5:$P$76,Девушки!$L$5:$L$76),IF(AND(D68="ж",F68=12),LOOKUP(I68,Девушки!$Q$5:$Q$76,Девушки!$L$5:$L$76),IF(AND(D68="ж",F68=13),LOOKUP(I68,Девушки!$R$5:$R$76,Девушки!$L$5:$L$76),IF(AND(D68="ж",F68=14),LOOKUP(I68,Девушки!$S$5:$S$76,Девушки!$L$5:$L$76),IF(AND(D68="ж",F68=15),LOOKUP(I68,Девушки!$T$5:$T$76,Девушки!$L$5:$L$76),IF(AND(D68="ж",F68=16),LOOKUP(I68,Девушки!$U$5:$U$76,Девушки!$L$5:$L$76),IF(AND(D68="ж",F68&gt;=17),LOOKUP(I68,Девушки!$V$5:$V$76,Девушки!$L$5:$L$76),IF(AND(D68="м",F68&lt;=10),LOOKUP(I68,Юноши!$O$5:$O$76,Юноши!$L$5:$L$76),IF(AND(D68="м",F68=11),LOOKUP(I68,Юноши!$P$5:$P$76,Юноши!$L$5:$L$76),IF(AND(D68="м",F68=12),LOOKUP(I68,Юноши!$Q$5:$Q$76,Юноши!$L$5:$L$76),IF(AND(D68="м",F68=13),LOOKUP(I68,Юноши!$R$5:$R$76,Юноши!$L$5:$L$76),IF(AND(D68="м",F68=14),LOOKUP(I68,Юноши!$S$5:$S$76,Юноши!$L$5:$L$76),IF(AND(D68="м",F68=15),LOOKUP(I68,Юноши!$T$5:$T$76,Юноши!$L$5:$L$76),IF(AND(D68="м",F68=16),LOOKUP(I68,Юноши!$U$5:$U$76,Юноши!$L$5:$L$76),IF(AND(D68="м",F68&gt;=17),LOOKUP(I68,Юноши!$V$5:$V$76,Юноши!$L$5:$L$76)))))))))))))))))))</f>
        <v>0</v>
      </c>
      <c r="K68" s="424"/>
      <c r="L68" s="391">
        <f>IF(E68="",0,IF(K68&lt;=0,0,IF(AND(D68="ж",F68&lt;=16),LOOKUP(K68,Девушки!$CC$5:$CC$76,Девушки!$L$5:$L$76),IF(AND(D68="ж",F68=17),LOOKUP(K68,Девушки!$CD$5:$CD$76,Девушки!$L$5:$L$76),IF(AND(D68="м",F68&lt;=16),LOOKUP(K68,Юноши!$CC$5:$CC$76,Юноши!$L$5:$L$76),IF(AND(D68="м",F68=17),LOOKUP(K68,Юноши!$CD$5:$CD$76,Юноши!$L$5:$L$76)))))))</f>
        <v>0</v>
      </c>
      <c r="M68" s="387"/>
      <c r="N68" s="302">
        <f>IF(E68="",0,IF(M68&lt;=0,0,IF(AND(D68="ж",F68&lt;=10),LOOKUP(M68,Девушки!$Z$5:$Z$75,Девушки!$W$5:$W$75),IF(AND(D68="ж",F68=11),LOOKUP(M68,Девушки!$AA$5:$AA$75,Девушки!$W$5:$W$75),IF(AND(D68="ж",F68=12),LOOKUP(M68,Девушки!$AB$5:$AB$75,Девушки!$W$5:$W$75),IF(AND(D68="ж",F68=13),LOOKUP(M68,Девушки!$AC$5:$AC$75,Девушки!$W$5:$W$75),IF(AND(D68="ж",F68=14),LOOKUP(M68,Девушки!$AD$5:$AD$75,Девушки!$W$5:$W$75),IF(AND(D68="ж",F68=15),LOOKUP(M68,Девушки!$AE$5:$AE$75,Девушки!$W$5:$W$75),IF(AND(D68="ж",F68=16),LOOKUP(M68,Девушки!$AF$5:$AF$75,Девушки!$W$5:$W$75),IF(AND(D68="ж",F68&gt;=17),LOOKUP(M68,Девушки!$AG$5:$AG$75,Девушки!$W$5:$W$75),IF(AND(D68="м",F68&lt;=10),LOOKUP(M68,Юноши!$Z$5:$Z$75,Юноши!$W$5:$W$75),IF(AND(D68="м",F68=11),LOOKUP(M68,Юноши!$AA$5:$AA$75,Юноши!$W$5:$W$75),IF(AND(D68="м",F68=12),LOOKUP(M68,Юноши!$AB$5:$AB$75,Юноши!$W$5:$W$75),IF(AND(D68="м",F68=13),LOOKUP(M68,Юноши!$AC$5:$AC$75,Юноши!$W$5:$W$75),IF(AND(D68="м",F68=14),LOOKUP(M68,Юноши!$AD$5:$AD$75,Юноши!$W$5:$W$75),IF(AND(D68="м",F68=15),LOOKUP(M68,Юноши!$AE$5:$AE$75,Юноши!$W$5:$W$75),IF(AND(D68="м",F68=16),LOOKUP(M68,Юноши!$AF$5:$AF$75,Юноши!$W$5:$W$75),IF(AND(D68="м",F68&gt;=17),LOOKUP(M68,Юноши!$AG$5:$AG$75,Юноши!$W$5:$W$75)))))))))))))))))))</f>
        <v>0</v>
      </c>
      <c r="O68" s="389"/>
      <c r="P68" s="304">
        <f>IF(E68="",0,IF(O68&lt;=0,0,IF(AND(D68="ж",F68&lt;=10),LOOKUP(O68,Девушки!$AK$5:$AK$75,Девушки!$W$5:$W$75),IF(AND(D68="ж",F68=11),LOOKUP(O68,Девушки!$AL$5:$AL$75,Девушки!$W$5:$W$75),IF(AND(D68="ж",F68=12),LOOKUP(O68,Девушки!$AM$5:$AM$75,Девушки!$W$5:$W$75),IF(AND(D68="ж",F68=13),LOOKUP(O68,Девушки!$AN$5:$AN$75,Девушки!$W$5:$W$75),IF(AND(D68="ж",F68=14),LOOKUP(O68,Девушки!$AO$5:$AO$75,Девушки!$W$5:$W$75),IF(AND(D68="ж",F68=15),LOOKUP(O68,Девушки!$AP$5:$AP$75,Девушки!$W$5:$W$75),IF(AND(D68="ж",F68=16),LOOKUP(O68,Девушки!$AQ$5:$AQ$75,Девушки!$W$5:$W$75),IF(AND(D68="ж",F68&gt;=17),LOOKUP(O68,Девушки!$AR$5:$AR$75,Девушки!$W$5:$W$75),IF(AND(D68="м",F68&lt;=10),LOOKUP(O68,Юноши!$AK$5:$AK$75,Юноши!$W$5:$W$75),IF(AND(D68="м",F68=11),LOOKUP(O68,Юноши!$AL$5:$AL$75,Юноши!$W$5:$W$75),IF(AND(D68="м",F68=12),LOOKUP(O68,Юноши!$AM$5:$AM$75,Юноши!$W$5:$W$75),IF(AND(D68="м",F68=13),LOOKUP(O68,Юноши!$AN$5:$AN$75,Юноши!$W$5:$W$75),IF(AND(D68="м",F68=14),LOOKUP(O68,Юноши!$AO$5:$AO$75,Юноши!$W$5:$W$75),IF(AND(D68="м",F68=15),LOOKUP(O68,Юноши!$AP$5:$AP$75,Юноши!$W$5:$W$75),IF(AND(D68="м",F68=16),LOOKUP(O68,Юноши!$AQ$5:$AQ$75,Юноши!$W$5:$W$75),IF(AND(D68="м",F68&gt;=17),LOOKUP(O68,Юноши!$AR$5:$AR$75,Юноши!$W$5:$W$75)))))))))))))))))))</f>
        <v>0</v>
      </c>
      <c r="Q68" s="303"/>
      <c r="R68" s="450">
        <f>IF(E68="",0,IF(Q68&lt;=0,0,IF(AND(D68="ж",F68&lt;=10),LOOKUP(Q68,Девушки!$AV$5:$AV$75,Девушки!$W$5:$W$75),IF(AND(D68="ж",F68=11),LOOKUP(Q68,Девушки!$AW$5:$AW$75,Девушки!$W$5:$W$75),IF(AND(D68="ж",F68=12),LOOKUP(Q68,Девушки!$AX$5:$AX$75,Девушки!$W$5:$W$75),IF(AND(D68="ж",F68=13),LOOKUP(Q68,Девушки!$AY$5:$AY$75,Девушки!$W$5:$W$75),IF(AND(D68="ж",F68=14),LOOKUP(Q68,Девушки!$AZ$5:$AZ$75,Девушки!$W$5:$W$75),IF(AND(D68="ж",F68=15),LOOKUP(Q68,Девушки!$BA$5:$BA$75,Девушки!$W$5:$W$75),IF(AND(D68="ж",F68=16),LOOKUP(Q68,Девушки!$BB$5:$BB$75,Девушки!$W$5:$W$75),IF(AND(D68="ж",F68&gt;=17),LOOKUP(Q68,Девушки!$BC$5:$BC$75,Девушки!$W$5:$W$75),IF(AND(D68="м",F68&lt;=10),LOOKUP(Q68,Юноши!$AV$5:$AV$75,Юноши!$W$5:$W$75),IF(AND(D68="м",F68=11),LOOKUP(Q68,Юноши!$AW$5:$AW$75,Юноши!$W$5:$W$75),IF(AND(D68="м",F68=12),LOOKUP(Q68,Юноши!$AX$5:$AX$75,Юноши!$W$5:$W$75),IF(AND(D68="м",F68=13),LOOKUP(Q68,Юноши!$AY$5:$AY$75,Юноши!$W$5:$W$75),IF(AND(D68="м",F68=14),LOOKUP(Q68,Юноши!$AZ$5:$AZ$75,Юноши!$W$5:$W$75),IF(AND(D68="м",F68=15),LOOKUP(Q68,Юноши!$BA$5:$BA$75,Юноши!$W$5:$W$75),IF(AND(D68="м",F68=16),LOOKUP(Q68,Юноши!$BB$5:$BB$75,Юноши!$W$5:$W$75),IF(AND(D68="м",F68&gt;=17),LOOKUP(Q68,Юноши!$BC$5:$BC$75,Юноши!$W$5:$W$75)))))))))))))))))))</f>
        <v>0</v>
      </c>
      <c r="S68" s="338"/>
      <c r="T68" s="305">
        <f>IF(E68="",0,IF(S68="",0,IF(S68&lt;-4,0,IF(AND(D68="ж",F68&lt;=10),LOOKUP(S68,Девушки!$BG$5:$BG$75,Девушки!$W$5:$W$75),IF(AND(D68="ж",F68=11),LOOKUP(S68,Девушки!$BH$5:$BH$75,Девушки!$W$5:$W$75),IF(AND(D68="ж",F68=12),LOOKUP(S68,Девушки!$BI$5:$BI$75,Девушки!$W$5:$W$75),IF(AND(D68="ж",F68=13),LOOKUP(S68,Девушки!$BJ$5:$BJ$75,Девушки!$W$5:$W$75),IF(AND(D68="ж",F68=14),LOOKUP(S68,Девушки!$BK$5:$BK$75,Девушки!$W$5:$W$75),IF(AND(D68="ж",F68=15),LOOKUP(S68,Девушки!$BL$5:$BL$75,Девушки!$W$5:$W$75),IF(AND(D68="ж",F68=16),LOOKUP(S68,Девушки!$BM$5:$BM$75,Девушки!$W$5:$W$75),IF(AND(D68="ж",F68&gt;=17),LOOKUP(S68,Девушки!$BN$5:$BN$75,Девушки!$W$5:$W$75),IF(AND(D68="м",F68&lt;=10),LOOKUP(S68,Юноши!$BG$5:$BG$75,Юноши!$W$5:$W$75),IF(AND(D68="м",F68=11),LOOKUP(S68,Юноши!$BH$5:$BH$75,Юноши!$W$5:$W$75),IF(AND(D68="м",F68=12),LOOKUP(S68,Юноши!$BI$5:$BI$75,Юноши!$W$5:$W$75),IF(AND(D68="м",F68=13),LOOKUP(S68,Юноши!$BJ$5:$BJ$75,Юноши!$W$5:$W$75),IF(AND(D68="м",F68=14),LOOKUP(S68,Юноши!$BK$5:$BK$75,Юноши!$W$5:$W$75),IF(AND(D68="м",F68=15),LOOKUP(S68,Юноши!$BL$5:$BL$75,Юноши!$W$5:$W$75),IF(AND(D68="м",F68=16),LOOKUP(S68,Юноши!$BM$5:$BM$75,Юноши!$W$5:$W$75),IF(AND(D68="м",F68&gt;=17),LOOKUP(S68,Юноши!$BN$5:$BN$75,Юноши!$W$5:$W$75))))))))))))))))))))</f>
        <v>0</v>
      </c>
      <c r="U68" s="341"/>
      <c r="V68" s="450">
        <f>IF(E68="",0,IF(U68&lt;=0,0,IF(AND(D68="ж",F68&lt;=10),LOOKUP(U68,Девушки!$BT$5:$BT$76,Девушки!$BO$5:$BO$76),IF(AND(D68="ж",F68=11),LOOKUP(U68,Девушки!$BT$5:$BT$76,Девушки!$BO$5:$BO$76),IF(AND(D68="ж",F68=12),LOOKUP(U68,Девушки!$BT$5:$BT$76,Девушки!$BO$5:$BO$76),IF(AND(D68="ж",F68=13),LOOKUP(U68,Девушки!$BT$5:$BT$76,Девушки!$BO$5:$BO$76),IF(AND(D68="ж",F68=14),LOOKUP(U68,Девушки!$BT$5:$BT$76,Девушки!$BO$5:$BO$76),IF(AND(D68="ж",F68=15),LOOKUP(U68,Девушки!$BT$5:$BT$76,Девушки!$BO$5:$BO$76),IF(AND(D68="ж",F68=16),LOOKUP(U68,Девушки!$BT$5:$BT$76,Девушки!$BO$5:$BO$76),IF(AND(D68="ж",F68&gt;=17),LOOKUP(U68,Девушки!$BT$5:$BT$76,Девушки!$BO$5:$BO$76),IF(AND(D68="м",F68&lt;=10),LOOKUP(U68,Юноши!$BT$5:$BT$76,Юноши!$BO$5:$BO$76),IF(AND(D68="м",F68=11),LOOKUP(U68,Юноши!$BT$5:$BT$76,Юноши!$BO$5:$BO$76),IF(AND(D68="м",F68=12),LOOKUP(U68,Юноши!$BT$5:$BT$76,Юноши!$BO$5:$BO$76),IF(AND(D68="м",F68=13),LOOKUP(U68,Юноши!$BT$5:$BT$76,Юноши!$BO$5:$BO$76),IF(AND(D68="м",F68=14),LOOKUP(U68,Юноши!$BT$5:$BT$76,Юноши!$BO$5:$BO$76),IF(AND(D68="м",F68=15),LOOKUP(U68,Юноши!$BT$5:$BT$76,Юноши!$BO$5:$BO$76),IF(AND(D68="м",F68=16),LOOKUP(U68,Юноши!$BT$5:$BT$76,Юноши!$BO$5:$BO$76),IF(AND(D68="м",F68&gt;=17),LOOKUP(U68,Юноши!$BT$5:$BT$76,Юноши!$BO$5:$BO$76)))))))))))))))))))</f>
        <v>0</v>
      </c>
      <c r="W68" s="346"/>
      <c r="X68" s="307">
        <f>IF(E68="",0,IF(W68="",0,IF(AND(D68="ж",F68&lt;=10),LOOKUP(W68,Девушки!$D$5:$D$76,Девушки!$A$5:$A$76),IF(AND(D68="ж",F68=11),LOOKUP(W68,Девушки!$E$5:$E$76,Девушки!$A$5:$A$76),IF(AND(D68="ж",F68=12),LOOKUP(W68,Девушки!$F$5:$F$76,Девушки!$A$5:$A$76),IF(AND(D68="ж",F68=13),LOOKUP(W68,Девушки!$G$5:$G$76,Девушки!$A$5:$A$76),IF(AND(D68="ж",F68=14),LOOKUP(W68,Девушки!$H$5:$H$76,Девушки!$A$5:$A$76),IF(AND(D68="ж",F68=15),LOOKUP(W68,Девушки!$I$5:$I$76,Девушки!$A$5:$A$76),IF(AND(D68="ж",F68=16),LOOKUP(W68,Девушки!$J$5:$J$76,Девушки!$A$5:$A$76),IF(AND(D68="ж",F68&gt;=17),LOOKUP(W68,Девушки!$K$5:$K$76,Девушки!$A$5:$A$76),IF(AND(D68="м",F68&lt;=10),LOOKUP(W68,Юноши!$D$5:$D$76,Юноши!$A$5:$A$76),IF(AND(D68="м",F68=11),LOOKUP(W68,Юноши!$E$5:$E$76,Юноши!$A$5:$A$76),IF(AND(D68="м",F68=12),LOOKUP(W68,Юноши!$F$5:$F$76,Юноши!$A$5:$A$76),IF(AND(D68="м",F68=13),LOOKUP(W68,Юноши!$G$5:$G$76,Юноши!$A$5:$A$76),IF(AND(D68="м",F68=14),LOOKUP(W68,Юноши!$H$5:$H$76,Юноши!$A$5:$A$76),IF(AND(D68="м",F68=15),LOOKUP(W68,Юноши!$I$5:$I$76,Юноши!$A$5:$A$76),IF(AND(D68="м",F68=16),LOOKUP(W68,Юноши!$J$5:$J$76,Юноши!$A$5:$A$76),IF(AND(D68="м",F68&gt;=17),LOOKUP(W68,Юноши!$K$5:$K$76,Юноши!$A$5:$A$76)))))))))))))))))))</f>
        <v>0</v>
      </c>
      <c r="Y68" s="451">
        <f t="shared" si="1"/>
        <v>0</v>
      </c>
    </row>
    <row r="69" spans="1:25" ht="24.95" customHeight="1">
      <c r="A69" s="456"/>
      <c r="B69" s="462"/>
      <c r="C69" s="459"/>
      <c r="D69" s="458"/>
      <c r="E69" s="463"/>
      <c r="F69" s="309" t="str">
        <f t="shared" si="0"/>
        <v>/</v>
      </c>
      <c r="G69" s="422"/>
      <c r="H69" s="420">
        <f>IF(E69="",0,IF(G69&lt;=0,0,IF(AND(D69="ж",F69&lt;=10),LOOKUP(G69,Девушки!$CH$5:$CH$76,Девушки!$L$5:$L$76),IF(AND(D69="ж",F69=11),LOOKUP(G69,Девушки!$CI$5:$CI$76,Девушки!$L$5:$L$76),IF(AND(D69="ж",F69=12),LOOKUP(G69,Девушки!$CJ$5:$CJ$76,Девушки!$L$5:$L$76),IF(AND(D69="ж",F69=13),LOOKUP(G69,Девушки!$CK$5:$CK$76,Девушки!$L$5:$L$76),IF(AND(D69="ж",F69=14),LOOKUP(G69,Девушки!$CL$5:$CL$76,Девушки!$L$5:$L$76),IF(AND(D69="ж",F69=15),LOOKUP(G69,Девушки!$CM$5:$CM$76,Девушки!$L$5:$L$76),IF(AND(D69="ж",F69=16),LOOKUP(G69,Девушки!$CN$5:$CN$76,Девушки!$L$5:$L$76),IF(AND(D69="ж",F69&gt;=17),LOOKUP(G69,Девушки!$CO$5:$CO$76,Девушки!$L$5:$L$76),IF(AND(D69="м",F69&lt;=10),LOOKUP(G69,Юноши!$CH$5:$CH$76,Юноши!$L$5:$L$76),IF(AND(D69="м",F69=11),LOOKUP(G69,Юноши!$CI$5:$CI$76,Юноши!$L$5:$L$76),IF(AND(D69="м",F69=12),LOOKUP(G69,Юноши!$CJ$5:$CJ$76,Юноши!$L$5:$L$76),IF(AND(D69="м",F69=13),LOOKUP(G69,Юноши!$CK$5:$CK$76,Юноши!$L$5:$L$76),IF(AND(D69="м",F69=14),LOOKUP(G69,Юноши!$CL$5:$CL$76,Юноши!$L$5:$L$76),IF(AND(D69="м",F69=15),LOOKUP(G69,Юноши!$CM$5:$CM$76,Юноши!$L$5:$L$76),IF(AND(D69="м",F69=16),LOOKUP(G69,Юноши!$CN$5:$CN$76,Юноши!$L$5:$L$76),IF(AND(D69="м",F69&gt;=17),LOOKUP(G69,Юноши!$CO$5:$CO$76,Юноши!$L$5:$L$76)))))))))))))))))))</f>
        <v>0</v>
      </c>
      <c r="I69" s="418"/>
      <c r="J69" s="383">
        <f>IF(E69="",0,IF(I69&lt;=0,0,IF(AND(D69="ж",F69&lt;=10),LOOKUP(I69,Девушки!$O$5:$O$76,Девушки!$L$5:$L$76),IF(AND(D69="ж",F69=11),LOOKUP(I69,Девушки!$P$5:$P$76,Девушки!$L$5:$L$76),IF(AND(D69="ж",F69=12),LOOKUP(I69,Девушки!$Q$5:$Q$76,Девушки!$L$5:$L$76),IF(AND(D69="ж",F69=13),LOOKUP(I69,Девушки!$R$5:$R$76,Девушки!$L$5:$L$76),IF(AND(D69="ж",F69=14),LOOKUP(I69,Девушки!$S$5:$S$76,Девушки!$L$5:$L$76),IF(AND(D69="ж",F69=15),LOOKUP(I69,Девушки!$T$5:$T$76,Девушки!$L$5:$L$76),IF(AND(D69="ж",F69=16),LOOKUP(I69,Девушки!$U$5:$U$76,Девушки!$L$5:$L$76),IF(AND(D69="ж",F69&gt;=17),LOOKUP(I69,Девушки!$V$5:$V$76,Девушки!$L$5:$L$76),IF(AND(D69="м",F69&lt;=10),LOOKUP(I69,Юноши!$O$5:$O$76,Юноши!$L$5:$L$76),IF(AND(D69="м",F69=11),LOOKUP(I69,Юноши!$P$5:$P$76,Юноши!$L$5:$L$76),IF(AND(D69="м",F69=12),LOOKUP(I69,Юноши!$Q$5:$Q$76,Юноши!$L$5:$L$76),IF(AND(D69="м",F69=13),LOOKUP(I69,Юноши!$R$5:$R$76,Юноши!$L$5:$L$76),IF(AND(D69="м",F69=14),LOOKUP(I69,Юноши!$S$5:$S$76,Юноши!$L$5:$L$76),IF(AND(D69="м",F69=15),LOOKUP(I69,Юноши!$T$5:$T$76,Юноши!$L$5:$L$76),IF(AND(D69="м",F69=16),LOOKUP(I69,Юноши!$U$5:$U$76,Юноши!$L$5:$L$76),IF(AND(D69="м",F69&gt;=17),LOOKUP(I69,Юноши!$V$5:$V$76,Юноши!$L$5:$L$76)))))))))))))))))))</f>
        <v>0</v>
      </c>
      <c r="K69" s="424"/>
      <c r="L69" s="391">
        <f>IF(E69="",0,IF(K69&lt;=0,0,IF(AND(D69="ж",F69&lt;=16),LOOKUP(K69,Девушки!$CC$5:$CC$76,Девушки!$L$5:$L$76),IF(AND(D69="ж",F69=17),LOOKUP(K69,Девушки!$CD$5:$CD$76,Девушки!$L$5:$L$76),IF(AND(D69="м",F69&lt;=16),LOOKUP(K69,Юноши!$CC$5:$CC$76,Юноши!$L$5:$L$76),IF(AND(D69="м",F69=17),LOOKUP(K69,Юноши!$CD$5:$CD$76,Юноши!$L$5:$L$76)))))))</f>
        <v>0</v>
      </c>
      <c r="M69" s="387"/>
      <c r="N69" s="302">
        <f>IF(E69="",0,IF(M69&lt;=0,0,IF(AND(D69="ж",F69&lt;=10),LOOKUP(M69,Девушки!$Z$5:$Z$75,Девушки!$W$5:$W$75),IF(AND(D69="ж",F69=11),LOOKUP(M69,Девушки!$AA$5:$AA$75,Девушки!$W$5:$W$75),IF(AND(D69="ж",F69=12),LOOKUP(M69,Девушки!$AB$5:$AB$75,Девушки!$W$5:$W$75),IF(AND(D69="ж",F69=13),LOOKUP(M69,Девушки!$AC$5:$AC$75,Девушки!$W$5:$W$75),IF(AND(D69="ж",F69=14),LOOKUP(M69,Девушки!$AD$5:$AD$75,Девушки!$W$5:$W$75),IF(AND(D69="ж",F69=15),LOOKUP(M69,Девушки!$AE$5:$AE$75,Девушки!$W$5:$W$75),IF(AND(D69="ж",F69=16),LOOKUP(M69,Девушки!$AF$5:$AF$75,Девушки!$W$5:$W$75),IF(AND(D69="ж",F69&gt;=17),LOOKUP(M69,Девушки!$AG$5:$AG$75,Девушки!$W$5:$W$75),IF(AND(D69="м",F69&lt;=10),LOOKUP(M69,Юноши!$Z$5:$Z$75,Юноши!$W$5:$W$75),IF(AND(D69="м",F69=11),LOOKUP(M69,Юноши!$AA$5:$AA$75,Юноши!$W$5:$W$75),IF(AND(D69="м",F69=12),LOOKUP(M69,Юноши!$AB$5:$AB$75,Юноши!$W$5:$W$75),IF(AND(D69="м",F69=13),LOOKUP(M69,Юноши!$AC$5:$AC$75,Юноши!$W$5:$W$75),IF(AND(D69="м",F69=14),LOOKUP(M69,Юноши!$AD$5:$AD$75,Юноши!$W$5:$W$75),IF(AND(D69="м",F69=15),LOOKUP(M69,Юноши!$AE$5:$AE$75,Юноши!$W$5:$W$75),IF(AND(D69="м",F69=16),LOOKUP(M69,Юноши!$AF$5:$AF$75,Юноши!$W$5:$W$75),IF(AND(D69="м",F69&gt;=17),LOOKUP(M69,Юноши!$AG$5:$AG$75,Юноши!$W$5:$W$75)))))))))))))))))))</f>
        <v>0</v>
      </c>
      <c r="O69" s="389"/>
      <c r="P69" s="304">
        <f>IF(E69="",0,IF(O69&lt;=0,0,IF(AND(D69="ж",F69&lt;=10),LOOKUP(O69,Девушки!$AK$5:$AK$75,Девушки!$W$5:$W$75),IF(AND(D69="ж",F69=11),LOOKUP(O69,Девушки!$AL$5:$AL$75,Девушки!$W$5:$W$75),IF(AND(D69="ж",F69=12),LOOKUP(O69,Девушки!$AM$5:$AM$75,Девушки!$W$5:$W$75),IF(AND(D69="ж",F69=13),LOOKUP(O69,Девушки!$AN$5:$AN$75,Девушки!$W$5:$W$75),IF(AND(D69="ж",F69=14),LOOKUP(O69,Девушки!$AO$5:$AO$75,Девушки!$W$5:$W$75),IF(AND(D69="ж",F69=15),LOOKUP(O69,Девушки!$AP$5:$AP$75,Девушки!$W$5:$W$75),IF(AND(D69="ж",F69=16),LOOKUP(O69,Девушки!$AQ$5:$AQ$75,Девушки!$W$5:$W$75),IF(AND(D69="ж",F69&gt;=17),LOOKUP(O69,Девушки!$AR$5:$AR$75,Девушки!$W$5:$W$75),IF(AND(D69="м",F69&lt;=10),LOOKUP(O69,Юноши!$AK$5:$AK$75,Юноши!$W$5:$W$75),IF(AND(D69="м",F69=11),LOOKUP(O69,Юноши!$AL$5:$AL$75,Юноши!$W$5:$W$75),IF(AND(D69="м",F69=12),LOOKUP(O69,Юноши!$AM$5:$AM$75,Юноши!$W$5:$W$75),IF(AND(D69="м",F69=13),LOOKUP(O69,Юноши!$AN$5:$AN$75,Юноши!$W$5:$W$75),IF(AND(D69="м",F69=14),LOOKUP(O69,Юноши!$AO$5:$AO$75,Юноши!$W$5:$W$75),IF(AND(D69="м",F69=15),LOOKUP(O69,Юноши!$AP$5:$AP$75,Юноши!$W$5:$W$75),IF(AND(D69="м",F69=16),LOOKUP(O69,Юноши!$AQ$5:$AQ$75,Юноши!$W$5:$W$75),IF(AND(D69="м",F69&gt;=17),LOOKUP(O69,Юноши!$AR$5:$AR$75,Юноши!$W$5:$W$75)))))))))))))))))))</f>
        <v>0</v>
      </c>
      <c r="Q69" s="303"/>
      <c r="R69" s="450">
        <f>IF(E69="",0,IF(Q69&lt;=0,0,IF(AND(D69="ж",F69&lt;=10),LOOKUP(Q69,Девушки!$AV$5:$AV$75,Девушки!$W$5:$W$75),IF(AND(D69="ж",F69=11),LOOKUP(Q69,Девушки!$AW$5:$AW$75,Девушки!$W$5:$W$75),IF(AND(D69="ж",F69=12),LOOKUP(Q69,Девушки!$AX$5:$AX$75,Девушки!$W$5:$W$75),IF(AND(D69="ж",F69=13),LOOKUP(Q69,Девушки!$AY$5:$AY$75,Девушки!$W$5:$W$75),IF(AND(D69="ж",F69=14),LOOKUP(Q69,Девушки!$AZ$5:$AZ$75,Девушки!$W$5:$W$75),IF(AND(D69="ж",F69=15),LOOKUP(Q69,Девушки!$BA$5:$BA$75,Девушки!$W$5:$W$75),IF(AND(D69="ж",F69=16),LOOKUP(Q69,Девушки!$BB$5:$BB$75,Девушки!$W$5:$W$75),IF(AND(D69="ж",F69&gt;=17),LOOKUP(Q69,Девушки!$BC$5:$BC$75,Девушки!$W$5:$W$75),IF(AND(D69="м",F69&lt;=10),LOOKUP(Q69,Юноши!$AV$5:$AV$75,Юноши!$W$5:$W$75),IF(AND(D69="м",F69=11),LOOKUP(Q69,Юноши!$AW$5:$AW$75,Юноши!$W$5:$W$75),IF(AND(D69="м",F69=12),LOOKUP(Q69,Юноши!$AX$5:$AX$75,Юноши!$W$5:$W$75),IF(AND(D69="м",F69=13),LOOKUP(Q69,Юноши!$AY$5:$AY$75,Юноши!$W$5:$W$75),IF(AND(D69="м",F69=14),LOOKUP(Q69,Юноши!$AZ$5:$AZ$75,Юноши!$W$5:$W$75),IF(AND(D69="м",F69=15),LOOKUP(Q69,Юноши!$BA$5:$BA$75,Юноши!$W$5:$W$75),IF(AND(D69="м",F69=16),LOOKUP(Q69,Юноши!$BB$5:$BB$75,Юноши!$W$5:$W$75),IF(AND(D69="м",F69&gt;=17),LOOKUP(Q69,Юноши!$BC$5:$BC$75,Юноши!$W$5:$W$75)))))))))))))))))))</f>
        <v>0</v>
      </c>
      <c r="S69" s="338"/>
      <c r="T69" s="305">
        <f>IF(E69="",0,IF(S69="",0,IF(S69&lt;-4,0,IF(AND(D69="ж",F69&lt;=10),LOOKUP(S69,Девушки!$BG$5:$BG$75,Девушки!$W$5:$W$75),IF(AND(D69="ж",F69=11),LOOKUP(S69,Девушки!$BH$5:$BH$75,Девушки!$W$5:$W$75),IF(AND(D69="ж",F69=12),LOOKUP(S69,Девушки!$BI$5:$BI$75,Девушки!$W$5:$W$75),IF(AND(D69="ж",F69=13),LOOKUP(S69,Девушки!$BJ$5:$BJ$75,Девушки!$W$5:$W$75),IF(AND(D69="ж",F69=14),LOOKUP(S69,Девушки!$BK$5:$BK$75,Девушки!$W$5:$W$75),IF(AND(D69="ж",F69=15),LOOKUP(S69,Девушки!$BL$5:$BL$75,Девушки!$W$5:$W$75),IF(AND(D69="ж",F69=16),LOOKUP(S69,Девушки!$BM$5:$BM$75,Девушки!$W$5:$W$75),IF(AND(D69="ж",F69&gt;=17),LOOKUP(S69,Девушки!$BN$5:$BN$75,Девушки!$W$5:$W$75),IF(AND(D69="м",F69&lt;=10),LOOKUP(S69,Юноши!$BG$5:$BG$75,Юноши!$W$5:$W$75),IF(AND(D69="м",F69=11),LOOKUP(S69,Юноши!$BH$5:$BH$75,Юноши!$W$5:$W$75),IF(AND(D69="м",F69=12),LOOKUP(S69,Юноши!$BI$5:$BI$75,Юноши!$W$5:$W$75),IF(AND(D69="м",F69=13),LOOKUP(S69,Юноши!$BJ$5:$BJ$75,Юноши!$W$5:$W$75),IF(AND(D69="м",F69=14),LOOKUP(S69,Юноши!$BK$5:$BK$75,Юноши!$W$5:$W$75),IF(AND(D69="м",F69=15),LOOKUP(S69,Юноши!$BL$5:$BL$75,Юноши!$W$5:$W$75),IF(AND(D69="м",F69=16),LOOKUP(S69,Юноши!$BM$5:$BM$75,Юноши!$W$5:$W$75),IF(AND(D69="м",F69&gt;=17),LOOKUP(S69,Юноши!$BN$5:$BN$75,Юноши!$W$5:$W$75))))))))))))))))))))</f>
        <v>0</v>
      </c>
      <c r="U69" s="341"/>
      <c r="V69" s="450">
        <f>IF(E69="",0,IF(U69&lt;=0,0,IF(AND(D69="ж",F69&lt;=10),LOOKUP(U69,Девушки!$BT$5:$BT$76,Девушки!$BO$5:$BO$76),IF(AND(D69="ж",F69=11),LOOKUP(U69,Девушки!$BT$5:$BT$76,Девушки!$BO$5:$BO$76),IF(AND(D69="ж",F69=12),LOOKUP(U69,Девушки!$BT$5:$BT$76,Девушки!$BO$5:$BO$76),IF(AND(D69="ж",F69=13),LOOKUP(U69,Девушки!$BT$5:$BT$76,Девушки!$BO$5:$BO$76),IF(AND(D69="ж",F69=14),LOOKUP(U69,Девушки!$BT$5:$BT$76,Девушки!$BO$5:$BO$76),IF(AND(D69="ж",F69=15),LOOKUP(U69,Девушки!$BT$5:$BT$76,Девушки!$BO$5:$BO$76),IF(AND(D69="ж",F69=16),LOOKUP(U69,Девушки!$BT$5:$BT$76,Девушки!$BO$5:$BO$76),IF(AND(D69="ж",F69&gt;=17),LOOKUP(U69,Девушки!$BT$5:$BT$76,Девушки!$BO$5:$BO$76),IF(AND(D69="м",F69&lt;=10),LOOKUP(U69,Юноши!$BT$5:$BT$76,Юноши!$BO$5:$BO$76),IF(AND(D69="м",F69=11),LOOKUP(U69,Юноши!$BT$5:$BT$76,Юноши!$BO$5:$BO$76),IF(AND(D69="м",F69=12),LOOKUP(U69,Юноши!$BT$5:$BT$76,Юноши!$BO$5:$BO$76),IF(AND(D69="м",F69=13),LOOKUP(U69,Юноши!$BT$5:$BT$76,Юноши!$BO$5:$BO$76),IF(AND(D69="м",F69=14),LOOKUP(U69,Юноши!$BT$5:$BT$76,Юноши!$BO$5:$BO$76),IF(AND(D69="м",F69=15),LOOKUP(U69,Юноши!$BT$5:$BT$76,Юноши!$BO$5:$BO$76),IF(AND(D69="м",F69=16),LOOKUP(U69,Юноши!$BT$5:$BT$76,Юноши!$BO$5:$BO$76),IF(AND(D69="м",F69&gt;=17),LOOKUP(U69,Юноши!$BT$5:$BT$76,Юноши!$BO$5:$BO$76)))))))))))))))))))</f>
        <v>0</v>
      </c>
      <c r="W69" s="346"/>
      <c r="X69" s="307">
        <f>IF(E69="",0,IF(W69="",0,IF(AND(D69="ж",F69&lt;=10),LOOKUP(W69,Девушки!$D$5:$D$76,Девушки!$A$5:$A$76),IF(AND(D69="ж",F69=11),LOOKUP(W69,Девушки!$E$5:$E$76,Девушки!$A$5:$A$76),IF(AND(D69="ж",F69=12),LOOKUP(W69,Девушки!$F$5:$F$76,Девушки!$A$5:$A$76),IF(AND(D69="ж",F69=13),LOOKUP(W69,Девушки!$G$5:$G$76,Девушки!$A$5:$A$76),IF(AND(D69="ж",F69=14),LOOKUP(W69,Девушки!$H$5:$H$76,Девушки!$A$5:$A$76),IF(AND(D69="ж",F69=15),LOOKUP(W69,Девушки!$I$5:$I$76,Девушки!$A$5:$A$76),IF(AND(D69="ж",F69=16),LOOKUP(W69,Девушки!$J$5:$J$76,Девушки!$A$5:$A$76),IF(AND(D69="ж",F69&gt;=17),LOOKUP(W69,Девушки!$K$5:$K$76,Девушки!$A$5:$A$76),IF(AND(D69="м",F69&lt;=10),LOOKUP(W69,Юноши!$D$5:$D$76,Юноши!$A$5:$A$76),IF(AND(D69="м",F69=11),LOOKUP(W69,Юноши!$E$5:$E$76,Юноши!$A$5:$A$76),IF(AND(D69="м",F69=12),LOOKUP(W69,Юноши!$F$5:$F$76,Юноши!$A$5:$A$76),IF(AND(D69="м",F69=13),LOOKUP(W69,Юноши!$G$5:$G$76,Юноши!$A$5:$A$76),IF(AND(D69="м",F69=14),LOOKUP(W69,Юноши!$H$5:$H$76,Юноши!$A$5:$A$76),IF(AND(D69="м",F69=15),LOOKUP(W69,Юноши!$I$5:$I$76,Юноши!$A$5:$A$76),IF(AND(D69="м",F69=16),LOOKUP(W69,Юноши!$J$5:$J$76,Юноши!$A$5:$A$76),IF(AND(D69="м",F69&gt;=17),LOOKUP(W69,Юноши!$K$5:$K$76,Юноши!$A$5:$A$76)))))))))))))))))))</f>
        <v>0</v>
      </c>
      <c r="Y69" s="451">
        <f t="shared" si="1"/>
        <v>0</v>
      </c>
    </row>
    <row r="70" spans="1:25" ht="24.95" customHeight="1">
      <c r="A70" s="456"/>
      <c r="B70" s="462"/>
      <c r="C70" s="459"/>
      <c r="D70" s="458"/>
      <c r="E70" s="463"/>
      <c r="F70" s="309" t="str">
        <f t="shared" si="0"/>
        <v>/</v>
      </c>
      <c r="G70" s="422"/>
      <c r="H70" s="420">
        <f>IF(E70="",0,IF(G70&lt;=0,0,IF(AND(D70="ж",F70&lt;=10),LOOKUP(G70,Девушки!$CH$5:$CH$76,Девушки!$L$5:$L$76),IF(AND(D70="ж",F70=11),LOOKUP(G70,Девушки!$CI$5:$CI$76,Девушки!$L$5:$L$76),IF(AND(D70="ж",F70=12),LOOKUP(G70,Девушки!$CJ$5:$CJ$76,Девушки!$L$5:$L$76),IF(AND(D70="ж",F70=13),LOOKUP(G70,Девушки!$CK$5:$CK$76,Девушки!$L$5:$L$76),IF(AND(D70="ж",F70=14),LOOKUP(G70,Девушки!$CL$5:$CL$76,Девушки!$L$5:$L$76),IF(AND(D70="ж",F70=15),LOOKUP(G70,Девушки!$CM$5:$CM$76,Девушки!$L$5:$L$76),IF(AND(D70="ж",F70=16),LOOKUP(G70,Девушки!$CN$5:$CN$76,Девушки!$L$5:$L$76),IF(AND(D70="ж",F70&gt;=17),LOOKUP(G70,Девушки!$CO$5:$CO$76,Девушки!$L$5:$L$76),IF(AND(D70="м",F70&lt;=10),LOOKUP(G70,Юноши!$CH$5:$CH$76,Юноши!$L$5:$L$76),IF(AND(D70="м",F70=11),LOOKUP(G70,Юноши!$CI$5:$CI$76,Юноши!$L$5:$L$76),IF(AND(D70="м",F70=12),LOOKUP(G70,Юноши!$CJ$5:$CJ$76,Юноши!$L$5:$L$76),IF(AND(D70="м",F70=13),LOOKUP(G70,Юноши!$CK$5:$CK$76,Юноши!$L$5:$L$76),IF(AND(D70="м",F70=14),LOOKUP(G70,Юноши!$CL$5:$CL$76,Юноши!$L$5:$L$76),IF(AND(D70="м",F70=15),LOOKUP(G70,Юноши!$CM$5:$CM$76,Юноши!$L$5:$L$76),IF(AND(D70="м",F70=16),LOOKUP(G70,Юноши!$CN$5:$CN$76,Юноши!$L$5:$L$76),IF(AND(D70="м",F70&gt;=17),LOOKUP(G70,Юноши!$CO$5:$CO$76,Юноши!$L$5:$L$76)))))))))))))))))))</f>
        <v>0</v>
      </c>
      <c r="I70" s="418"/>
      <c r="J70" s="383">
        <f>IF(E70="",0,IF(I70&lt;=0,0,IF(AND(D70="ж",F70&lt;=10),LOOKUP(I70,Девушки!$O$5:$O$76,Девушки!$L$5:$L$76),IF(AND(D70="ж",F70=11),LOOKUP(I70,Девушки!$P$5:$P$76,Девушки!$L$5:$L$76),IF(AND(D70="ж",F70=12),LOOKUP(I70,Девушки!$Q$5:$Q$76,Девушки!$L$5:$L$76),IF(AND(D70="ж",F70=13),LOOKUP(I70,Девушки!$R$5:$R$76,Девушки!$L$5:$L$76),IF(AND(D70="ж",F70=14),LOOKUP(I70,Девушки!$S$5:$S$76,Девушки!$L$5:$L$76),IF(AND(D70="ж",F70=15),LOOKUP(I70,Девушки!$T$5:$T$76,Девушки!$L$5:$L$76),IF(AND(D70="ж",F70=16),LOOKUP(I70,Девушки!$U$5:$U$76,Девушки!$L$5:$L$76),IF(AND(D70="ж",F70&gt;=17),LOOKUP(I70,Девушки!$V$5:$V$76,Девушки!$L$5:$L$76),IF(AND(D70="м",F70&lt;=10),LOOKUP(I70,Юноши!$O$5:$O$76,Юноши!$L$5:$L$76),IF(AND(D70="м",F70=11),LOOKUP(I70,Юноши!$P$5:$P$76,Юноши!$L$5:$L$76),IF(AND(D70="м",F70=12),LOOKUP(I70,Юноши!$Q$5:$Q$76,Юноши!$L$5:$L$76),IF(AND(D70="м",F70=13),LOOKUP(I70,Юноши!$R$5:$R$76,Юноши!$L$5:$L$76),IF(AND(D70="м",F70=14),LOOKUP(I70,Юноши!$S$5:$S$76,Юноши!$L$5:$L$76),IF(AND(D70="м",F70=15),LOOKUP(I70,Юноши!$T$5:$T$76,Юноши!$L$5:$L$76),IF(AND(D70="м",F70=16),LOOKUP(I70,Юноши!$U$5:$U$76,Юноши!$L$5:$L$76),IF(AND(D70="м",F70&gt;=17),LOOKUP(I70,Юноши!$V$5:$V$76,Юноши!$L$5:$L$76)))))))))))))))))))</f>
        <v>0</v>
      </c>
      <c r="K70" s="424"/>
      <c r="L70" s="391">
        <f>IF(E70="",0,IF(K70&lt;=0,0,IF(AND(D70="ж",F70&lt;=16),LOOKUP(K70,Девушки!$CC$5:$CC$76,Девушки!$L$5:$L$76),IF(AND(D70="ж",F70=17),LOOKUP(K70,Девушки!$CD$5:$CD$76,Девушки!$L$5:$L$76),IF(AND(D70="м",F70&lt;=16),LOOKUP(K70,Юноши!$CC$5:$CC$76,Юноши!$L$5:$L$76),IF(AND(D70="м",F70=17),LOOKUP(K70,Юноши!$CD$5:$CD$76,Юноши!$L$5:$L$76)))))))</f>
        <v>0</v>
      </c>
      <c r="M70" s="387"/>
      <c r="N70" s="302">
        <f>IF(E70="",0,IF(M70&lt;=0,0,IF(AND(D70="ж",F70&lt;=10),LOOKUP(M70,Девушки!$Z$5:$Z$75,Девушки!$W$5:$W$75),IF(AND(D70="ж",F70=11),LOOKUP(M70,Девушки!$AA$5:$AA$75,Девушки!$W$5:$W$75),IF(AND(D70="ж",F70=12),LOOKUP(M70,Девушки!$AB$5:$AB$75,Девушки!$W$5:$W$75),IF(AND(D70="ж",F70=13),LOOKUP(M70,Девушки!$AC$5:$AC$75,Девушки!$W$5:$W$75),IF(AND(D70="ж",F70=14),LOOKUP(M70,Девушки!$AD$5:$AD$75,Девушки!$W$5:$W$75),IF(AND(D70="ж",F70=15),LOOKUP(M70,Девушки!$AE$5:$AE$75,Девушки!$W$5:$W$75),IF(AND(D70="ж",F70=16),LOOKUP(M70,Девушки!$AF$5:$AF$75,Девушки!$W$5:$W$75),IF(AND(D70="ж",F70&gt;=17),LOOKUP(M70,Девушки!$AG$5:$AG$75,Девушки!$W$5:$W$75),IF(AND(D70="м",F70&lt;=10),LOOKUP(M70,Юноши!$Z$5:$Z$75,Юноши!$W$5:$W$75),IF(AND(D70="м",F70=11),LOOKUP(M70,Юноши!$AA$5:$AA$75,Юноши!$W$5:$W$75),IF(AND(D70="м",F70=12),LOOKUP(M70,Юноши!$AB$5:$AB$75,Юноши!$W$5:$W$75),IF(AND(D70="м",F70=13),LOOKUP(M70,Юноши!$AC$5:$AC$75,Юноши!$W$5:$W$75),IF(AND(D70="м",F70=14),LOOKUP(M70,Юноши!$AD$5:$AD$75,Юноши!$W$5:$W$75),IF(AND(D70="м",F70=15),LOOKUP(M70,Юноши!$AE$5:$AE$75,Юноши!$W$5:$W$75),IF(AND(D70="м",F70=16),LOOKUP(M70,Юноши!$AF$5:$AF$75,Юноши!$W$5:$W$75),IF(AND(D70="м",F70&gt;=17),LOOKUP(M70,Юноши!$AG$5:$AG$75,Юноши!$W$5:$W$75)))))))))))))))))))</f>
        <v>0</v>
      </c>
      <c r="O70" s="389"/>
      <c r="P70" s="304">
        <f>IF(E70="",0,IF(O70&lt;=0,0,IF(AND(D70="ж",F70&lt;=10),LOOKUP(O70,Девушки!$AK$5:$AK$75,Девушки!$W$5:$W$75),IF(AND(D70="ж",F70=11),LOOKUP(O70,Девушки!$AL$5:$AL$75,Девушки!$W$5:$W$75),IF(AND(D70="ж",F70=12),LOOKUP(O70,Девушки!$AM$5:$AM$75,Девушки!$W$5:$W$75),IF(AND(D70="ж",F70=13),LOOKUP(O70,Девушки!$AN$5:$AN$75,Девушки!$W$5:$W$75),IF(AND(D70="ж",F70=14),LOOKUP(O70,Девушки!$AO$5:$AO$75,Девушки!$W$5:$W$75),IF(AND(D70="ж",F70=15),LOOKUP(O70,Девушки!$AP$5:$AP$75,Девушки!$W$5:$W$75),IF(AND(D70="ж",F70=16),LOOKUP(O70,Девушки!$AQ$5:$AQ$75,Девушки!$W$5:$W$75),IF(AND(D70="ж",F70&gt;=17),LOOKUP(O70,Девушки!$AR$5:$AR$75,Девушки!$W$5:$W$75),IF(AND(D70="м",F70&lt;=10),LOOKUP(O70,Юноши!$AK$5:$AK$75,Юноши!$W$5:$W$75),IF(AND(D70="м",F70=11),LOOKUP(O70,Юноши!$AL$5:$AL$75,Юноши!$W$5:$W$75),IF(AND(D70="м",F70=12),LOOKUP(O70,Юноши!$AM$5:$AM$75,Юноши!$W$5:$W$75),IF(AND(D70="м",F70=13),LOOKUP(O70,Юноши!$AN$5:$AN$75,Юноши!$W$5:$W$75),IF(AND(D70="м",F70=14),LOOKUP(O70,Юноши!$AO$5:$AO$75,Юноши!$W$5:$W$75),IF(AND(D70="м",F70=15),LOOKUP(O70,Юноши!$AP$5:$AP$75,Юноши!$W$5:$W$75),IF(AND(D70="м",F70=16),LOOKUP(O70,Юноши!$AQ$5:$AQ$75,Юноши!$W$5:$W$75),IF(AND(D70="м",F70&gt;=17),LOOKUP(O70,Юноши!$AR$5:$AR$75,Юноши!$W$5:$W$75)))))))))))))))))))</f>
        <v>0</v>
      </c>
      <c r="Q70" s="303"/>
      <c r="R70" s="450">
        <f>IF(E70="",0,IF(Q70&lt;=0,0,IF(AND(D70="ж",F70&lt;=10),LOOKUP(Q70,Девушки!$AV$5:$AV$75,Девушки!$W$5:$W$75),IF(AND(D70="ж",F70=11),LOOKUP(Q70,Девушки!$AW$5:$AW$75,Девушки!$W$5:$W$75),IF(AND(D70="ж",F70=12),LOOKUP(Q70,Девушки!$AX$5:$AX$75,Девушки!$W$5:$W$75),IF(AND(D70="ж",F70=13),LOOKUP(Q70,Девушки!$AY$5:$AY$75,Девушки!$W$5:$W$75),IF(AND(D70="ж",F70=14),LOOKUP(Q70,Девушки!$AZ$5:$AZ$75,Девушки!$W$5:$W$75),IF(AND(D70="ж",F70=15),LOOKUP(Q70,Девушки!$BA$5:$BA$75,Девушки!$W$5:$W$75),IF(AND(D70="ж",F70=16),LOOKUP(Q70,Девушки!$BB$5:$BB$75,Девушки!$W$5:$W$75),IF(AND(D70="ж",F70&gt;=17),LOOKUP(Q70,Девушки!$BC$5:$BC$75,Девушки!$W$5:$W$75),IF(AND(D70="м",F70&lt;=10),LOOKUP(Q70,Юноши!$AV$5:$AV$75,Юноши!$W$5:$W$75),IF(AND(D70="м",F70=11),LOOKUP(Q70,Юноши!$AW$5:$AW$75,Юноши!$W$5:$W$75),IF(AND(D70="м",F70=12),LOOKUP(Q70,Юноши!$AX$5:$AX$75,Юноши!$W$5:$W$75),IF(AND(D70="м",F70=13),LOOKUP(Q70,Юноши!$AY$5:$AY$75,Юноши!$W$5:$W$75),IF(AND(D70="м",F70=14),LOOKUP(Q70,Юноши!$AZ$5:$AZ$75,Юноши!$W$5:$W$75),IF(AND(D70="м",F70=15),LOOKUP(Q70,Юноши!$BA$5:$BA$75,Юноши!$W$5:$W$75),IF(AND(D70="м",F70=16),LOOKUP(Q70,Юноши!$BB$5:$BB$75,Юноши!$W$5:$W$75),IF(AND(D70="м",F70&gt;=17),LOOKUP(Q70,Юноши!$BC$5:$BC$75,Юноши!$W$5:$W$75)))))))))))))))))))</f>
        <v>0</v>
      </c>
      <c r="S70" s="338"/>
      <c r="T70" s="305">
        <f>IF(E70="",0,IF(S70="",0,IF(S70&lt;-4,0,IF(AND(D70="ж",F70&lt;=10),LOOKUP(S70,Девушки!$BG$5:$BG$75,Девушки!$W$5:$W$75),IF(AND(D70="ж",F70=11),LOOKUP(S70,Девушки!$BH$5:$BH$75,Девушки!$W$5:$W$75),IF(AND(D70="ж",F70=12),LOOKUP(S70,Девушки!$BI$5:$BI$75,Девушки!$W$5:$W$75),IF(AND(D70="ж",F70=13),LOOKUP(S70,Девушки!$BJ$5:$BJ$75,Девушки!$W$5:$W$75),IF(AND(D70="ж",F70=14),LOOKUP(S70,Девушки!$BK$5:$BK$75,Девушки!$W$5:$W$75),IF(AND(D70="ж",F70=15),LOOKUP(S70,Девушки!$BL$5:$BL$75,Девушки!$W$5:$W$75),IF(AND(D70="ж",F70=16),LOOKUP(S70,Девушки!$BM$5:$BM$75,Девушки!$W$5:$W$75),IF(AND(D70="ж",F70&gt;=17),LOOKUP(S70,Девушки!$BN$5:$BN$75,Девушки!$W$5:$W$75),IF(AND(D70="м",F70&lt;=10),LOOKUP(S70,Юноши!$BG$5:$BG$75,Юноши!$W$5:$W$75),IF(AND(D70="м",F70=11),LOOKUP(S70,Юноши!$BH$5:$BH$75,Юноши!$W$5:$W$75),IF(AND(D70="м",F70=12),LOOKUP(S70,Юноши!$BI$5:$BI$75,Юноши!$W$5:$W$75),IF(AND(D70="м",F70=13),LOOKUP(S70,Юноши!$BJ$5:$BJ$75,Юноши!$W$5:$W$75),IF(AND(D70="м",F70=14),LOOKUP(S70,Юноши!$BK$5:$BK$75,Юноши!$W$5:$W$75),IF(AND(D70="м",F70=15),LOOKUP(S70,Юноши!$BL$5:$BL$75,Юноши!$W$5:$W$75),IF(AND(D70="м",F70=16),LOOKUP(S70,Юноши!$BM$5:$BM$75,Юноши!$W$5:$W$75),IF(AND(D70="м",F70&gt;=17),LOOKUP(S70,Юноши!$BN$5:$BN$75,Юноши!$W$5:$W$75))))))))))))))))))))</f>
        <v>0</v>
      </c>
      <c r="U70" s="341"/>
      <c r="V70" s="450">
        <f>IF(E70="",0,IF(U70&lt;=0,0,IF(AND(D70="ж",F70&lt;=10),LOOKUP(U70,Девушки!$BT$5:$BT$76,Девушки!$BO$5:$BO$76),IF(AND(D70="ж",F70=11),LOOKUP(U70,Девушки!$BT$5:$BT$76,Девушки!$BO$5:$BO$76),IF(AND(D70="ж",F70=12),LOOKUP(U70,Девушки!$BT$5:$BT$76,Девушки!$BO$5:$BO$76),IF(AND(D70="ж",F70=13),LOOKUP(U70,Девушки!$BT$5:$BT$76,Девушки!$BO$5:$BO$76),IF(AND(D70="ж",F70=14),LOOKUP(U70,Девушки!$BT$5:$BT$76,Девушки!$BO$5:$BO$76),IF(AND(D70="ж",F70=15),LOOKUP(U70,Девушки!$BT$5:$BT$76,Девушки!$BO$5:$BO$76),IF(AND(D70="ж",F70=16),LOOKUP(U70,Девушки!$BT$5:$BT$76,Девушки!$BO$5:$BO$76),IF(AND(D70="ж",F70&gt;=17),LOOKUP(U70,Девушки!$BT$5:$BT$76,Девушки!$BO$5:$BO$76),IF(AND(D70="м",F70&lt;=10),LOOKUP(U70,Юноши!$BT$5:$BT$76,Юноши!$BO$5:$BO$76),IF(AND(D70="м",F70=11),LOOKUP(U70,Юноши!$BT$5:$BT$76,Юноши!$BO$5:$BO$76),IF(AND(D70="м",F70=12),LOOKUP(U70,Юноши!$BT$5:$BT$76,Юноши!$BO$5:$BO$76),IF(AND(D70="м",F70=13),LOOKUP(U70,Юноши!$BT$5:$BT$76,Юноши!$BO$5:$BO$76),IF(AND(D70="м",F70=14),LOOKUP(U70,Юноши!$BT$5:$BT$76,Юноши!$BO$5:$BO$76),IF(AND(D70="м",F70=15),LOOKUP(U70,Юноши!$BT$5:$BT$76,Юноши!$BO$5:$BO$76),IF(AND(D70="м",F70=16),LOOKUP(U70,Юноши!$BT$5:$BT$76,Юноши!$BO$5:$BO$76),IF(AND(D70="м",F70&gt;=17),LOOKUP(U70,Юноши!$BT$5:$BT$76,Юноши!$BO$5:$BO$76)))))))))))))))))))</f>
        <v>0</v>
      </c>
      <c r="W70" s="346"/>
      <c r="X70" s="307">
        <f>IF(E70="",0,IF(W70="",0,IF(AND(D70="ж",F70&lt;=10),LOOKUP(W70,Девушки!$D$5:$D$76,Девушки!$A$5:$A$76),IF(AND(D70="ж",F70=11),LOOKUP(W70,Девушки!$E$5:$E$76,Девушки!$A$5:$A$76),IF(AND(D70="ж",F70=12),LOOKUP(W70,Девушки!$F$5:$F$76,Девушки!$A$5:$A$76),IF(AND(D70="ж",F70=13),LOOKUP(W70,Девушки!$G$5:$G$76,Девушки!$A$5:$A$76),IF(AND(D70="ж",F70=14),LOOKUP(W70,Девушки!$H$5:$H$76,Девушки!$A$5:$A$76),IF(AND(D70="ж",F70=15),LOOKUP(W70,Девушки!$I$5:$I$76,Девушки!$A$5:$A$76),IF(AND(D70="ж",F70=16),LOOKUP(W70,Девушки!$J$5:$J$76,Девушки!$A$5:$A$76),IF(AND(D70="ж",F70&gt;=17),LOOKUP(W70,Девушки!$K$5:$K$76,Девушки!$A$5:$A$76),IF(AND(D70="м",F70&lt;=10),LOOKUP(W70,Юноши!$D$5:$D$76,Юноши!$A$5:$A$76),IF(AND(D70="м",F70=11),LOOKUP(W70,Юноши!$E$5:$E$76,Юноши!$A$5:$A$76),IF(AND(D70="м",F70=12),LOOKUP(W70,Юноши!$F$5:$F$76,Юноши!$A$5:$A$76),IF(AND(D70="м",F70=13),LOOKUP(W70,Юноши!$G$5:$G$76,Юноши!$A$5:$A$76),IF(AND(D70="м",F70=14),LOOKUP(W70,Юноши!$H$5:$H$76,Юноши!$A$5:$A$76),IF(AND(D70="м",F70=15),LOOKUP(W70,Юноши!$I$5:$I$76,Юноши!$A$5:$A$76),IF(AND(D70="м",F70=16),LOOKUP(W70,Юноши!$J$5:$J$76,Юноши!$A$5:$A$76),IF(AND(D70="м",F70&gt;=17),LOOKUP(W70,Юноши!$K$5:$K$76,Юноши!$A$5:$A$76)))))))))))))))))))</f>
        <v>0</v>
      </c>
      <c r="Y70" s="451">
        <f t="shared" si="1"/>
        <v>0</v>
      </c>
    </row>
    <row r="71" spans="1:25" ht="24.95" customHeight="1">
      <c r="A71" s="456"/>
      <c r="B71" s="462"/>
      <c r="C71" s="459"/>
      <c r="D71" s="458"/>
      <c r="E71" s="463"/>
      <c r="F71" s="309" t="str">
        <f t="shared" si="0"/>
        <v>/</v>
      </c>
      <c r="G71" s="422"/>
      <c r="H71" s="420">
        <f>IF(E71="",0,IF(G71&lt;=0,0,IF(AND(D71="ж",F71&lt;=10),LOOKUP(G71,Девушки!$CH$5:$CH$76,Девушки!$L$5:$L$76),IF(AND(D71="ж",F71=11),LOOKUP(G71,Девушки!$CI$5:$CI$76,Девушки!$L$5:$L$76),IF(AND(D71="ж",F71=12),LOOKUP(G71,Девушки!$CJ$5:$CJ$76,Девушки!$L$5:$L$76),IF(AND(D71="ж",F71=13),LOOKUP(G71,Девушки!$CK$5:$CK$76,Девушки!$L$5:$L$76),IF(AND(D71="ж",F71=14),LOOKUP(G71,Девушки!$CL$5:$CL$76,Девушки!$L$5:$L$76),IF(AND(D71="ж",F71=15),LOOKUP(G71,Девушки!$CM$5:$CM$76,Девушки!$L$5:$L$76),IF(AND(D71="ж",F71=16),LOOKUP(G71,Девушки!$CN$5:$CN$76,Девушки!$L$5:$L$76),IF(AND(D71="ж",F71&gt;=17),LOOKUP(G71,Девушки!$CO$5:$CO$76,Девушки!$L$5:$L$76),IF(AND(D71="м",F71&lt;=10),LOOKUP(G71,Юноши!$CH$5:$CH$76,Юноши!$L$5:$L$76),IF(AND(D71="м",F71=11),LOOKUP(G71,Юноши!$CI$5:$CI$76,Юноши!$L$5:$L$76),IF(AND(D71="м",F71=12),LOOKUP(G71,Юноши!$CJ$5:$CJ$76,Юноши!$L$5:$L$76),IF(AND(D71="м",F71=13),LOOKUP(G71,Юноши!$CK$5:$CK$76,Юноши!$L$5:$L$76),IF(AND(D71="м",F71=14),LOOKUP(G71,Юноши!$CL$5:$CL$76,Юноши!$L$5:$L$76),IF(AND(D71="м",F71=15),LOOKUP(G71,Юноши!$CM$5:$CM$76,Юноши!$L$5:$L$76),IF(AND(D71="м",F71=16),LOOKUP(G71,Юноши!$CN$5:$CN$76,Юноши!$L$5:$L$76),IF(AND(D71="м",F71&gt;=17),LOOKUP(G71,Юноши!$CO$5:$CO$76,Юноши!$L$5:$L$76)))))))))))))))))))</f>
        <v>0</v>
      </c>
      <c r="I71" s="418"/>
      <c r="J71" s="383">
        <f>IF(E71="",0,IF(I71&lt;=0,0,IF(AND(D71="ж",F71&lt;=10),LOOKUP(I71,Девушки!$O$5:$O$76,Девушки!$L$5:$L$76),IF(AND(D71="ж",F71=11),LOOKUP(I71,Девушки!$P$5:$P$76,Девушки!$L$5:$L$76),IF(AND(D71="ж",F71=12),LOOKUP(I71,Девушки!$Q$5:$Q$76,Девушки!$L$5:$L$76),IF(AND(D71="ж",F71=13),LOOKUP(I71,Девушки!$R$5:$R$76,Девушки!$L$5:$L$76),IF(AND(D71="ж",F71=14),LOOKUP(I71,Девушки!$S$5:$S$76,Девушки!$L$5:$L$76),IF(AND(D71="ж",F71=15),LOOKUP(I71,Девушки!$T$5:$T$76,Девушки!$L$5:$L$76),IF(AND(D71="ж",F71=16),LOOKUP(I71,Девушки!$U$5:$U$76,Девушки!$L$5:$L$76),IF(AND(D71="ж",F71&gt;=17),LOOKUP(I71,Девушки!$V$5:$V$76,Девушки!$L$5:$L$76),IF(AND(D71="м",F71&lt;=10),LOOKUP(I71,Юноши!$O$5:$O$76,Юноши!$L$5:$L$76),IF(AND(D71="м",F71=11),LOOKUP(I71,Юноши!$P$5:$P$76,Юноши!$L$5:$L$76),IF(AND(D71="м",F71=12),LOOKUP(I71,Юноши!$Q$5:$Q$76,Юноши!$L$5:$L$76),IF(AND(D71="м",F71=13),LOOKUP(I71,Юноши!$R$5:$R$76,Юноши!$L$5:$L$76),IF(AND(D71="м",F71=14),LOOKUP(I71,Юноши!$S$5:$S$76,Юноши!$L$5:$L$76),IF(AND(D71="м",F71=15),LOOKUP(I71,Юноши!$T$5:$T$76,Юноши!$L$5:$L$76),IF(AND(D71="м",F71=16),LOOKUP(I71,Юноши!$U$5:$U$76,Юноши!$L$5:$L$76),IF(AND(D71="м",F71&gt;=17),LOOKUP(I71,Юноши!$V$5:$V$76,Юноши!$L$5:$L$76)))))))))))))))))))</f>
        <v>0</v>
      </c>
      <c r="K71" s="424"/>
      <c r="L71" s="391">
        <f>IF(E71="",0,IF(K71&lt;=0,0,IF(AND(D71="ж",F71&lt;=16),LOOKUP(K71,Девушки!$CC$5:$CC$76,Девушки!$L$5:$L$76),IF(AND(D71="ж",F71=17),LOOKUP(K71,Девушки!$CD$5:$CD$76,Девушки!$L$5:$L$76),IF(AND(D71="м",F71&lt;=16),LOOKUP(K71,Юноши!$CC$5:$CC$76,Юноши!$L$5:$L$76),IF(AND(D71="м",F71=17),LOOKUP(K71,Юноши!$CD$5:$CD$76,Юноши!$L$5:$L$76)))))))</f>
        <v>0</v>
      </c>
      <c r="M71" s="387"/>
      <c r="N71" s="302">
        <f>IF(E71="",0,IF(M71&lt;=0,0,IF(AND(D71="ж",F71&lt;=10),LOOKUP(M71,Девушки!$Z$5:$Z$75,Девушки!$W$5:$W$75),IF(AND(D71="ж",F71=11),LOOKUP(M71,Девушки!$AA$5:$AA$75,Девушки!$W$5:$W$75),IF(AND(D71="ж",F71=12),LOOKUP(M71,Девушки!$AB$5:$AB$75,Девушки!$W$5:$W$75),IF(AND(D71="ж",F71=13),LOOKUP(M71,Девушки!$AC$5:$AC$75,Девушки!$W$5:$W$75),IF(AND(D71="ж",F71=14),LOOKUP(M71,Девушки!$AD$5:$AD$75,Девушки!$W$5:$W$75),IF(AND(D71="ж",F71=15),LOOKUP(M71,Девушки!$AE$5:$AE$75,Девушки!$W$5:$W$75),IF(AND(D71="ж",F71=16),LOOKUP(M71,Девушки!$AF$5:$AF$75,Девушки!$W$5:$W$75),IF(AND(D71="ж",F71&gt;=17),LOOKUP(M71,Девушки!$AG$5:$AG$75,Девушки!$W$5:$W$75),IF(AND(D71="м",F71&lt;=10),LOOKUP(M71,Юноши!$Z$5:$Z$75,Юноши!$W$5:$W$75),IF(AND(D71="м",F71=11),LOOKUP(M71,Юноши!$AA$5:$AA$75,Юноши!$W$5:$W$75),IF(AND(D71="м",F71=12),LOOKUP(M71,Юноши!$AB$5:$AB$75,Юноши!$W$5:$W$75),IF(AND(D71="м",F71=13),LOOKUP(M71,Юноши!$AC$5:$AC$75,Юноши!$W$5:$W$75),IF(AND(D71="м",F71=14),LOOKUP(M71,Юноши!$AD$5:$AD$75,Юноши!$W$5:$W$75),IF(AND(D71="м",F71=15),LOOKUP(M71,Юноши!$AE$5:$AE$75,Юноши!$W$5:$W$75),IF(AND(D71="м",F71=16),LOOKUP(M71,Юноши!$AF$5:$AF$75,Юноши!$W$5:$W$75),IF(AND(D71="м",F71&gt;=17),LOOKUP(M71,Юноши!$AG$5:$AG$75,Юноши!$W$5:$W$75)))))))))))))))))))</f>
        <v>0</v>
      </c>
      <c r="O71" s="389"/>
      <c r="P71" s="304">
        <f>IF(E71="",0,IF(O71&lt;=0,0,IF(AND(D71="ж",F71&lt;=10),LOOKUP(O71,Девушки!$AK$5:$AK$75,Девушки!$W$5:$W$75),IF(AND(D71="ж",F71=11),LOOKUP(O71,Девушки!$AL$5:$AL$75,Девушки!$W$5:$W$75),IF(AND(D71="ж",F71=12),LOOKUP(O71,Девушки!$AM$5:$AM$75,Девушки!$W$5:$W$75),IF(AND(D71="ж",F71=13),LOOKUP(O71,Девушки!$AN$5:$AN$75,Девушки!$W$5:$W$75),IF(AND(D71="ж",F71=14),LOOKUP(O71,Девушки!$AO$5:$AO$75,Девушки!$W$5:$W$75),IF(AND(D71="ж",F71=15),LOOKUP(O71,Девушки!$AP$5:$AP$75,Девушки!$W$5:$W$75),IF(AND(D71="ж",F71=16),LOOKUP(O71,Девушки!$AQ$5:$AQ$75,Девушки!$W$5:$W$75),IF(AND(D71="ж",F71&gt;=17),LOOKUP(O71,Девушки!$AR$5:$AR$75,Девушки!$W$5:$W$75),IF(AND(D71="м",F71&lt;=10),LOOKUP(O71,Юноши!$AK$5:$AK$75,Юноши!$W$5:$W$75),IF(AND(D71="м",F71=11),LOOKUP(O71,Юноши!$AL$5:$AL$75,Юноши!$W$5:$W$75),IF(AND(D71="м",F71=12),LOOKUP(O71,Юноши!$AM$5:$AM$75,Юноши!$W$5:$W$75),IF(AND(D71="м",F71=13),LOOKUP(O71,Юноши!$AN$5:$AN$75,Юноши!$W$5:$W$75),IF(AND(D71="м",F71=14),LOOKUP(O71,Юноши!$AO$5:$AO$75,Юноши!$W$5:$W$75),IF(AND(D71="м",F71=15),LOOKUP(O71,Юноши!$AP$5:$AP$75,Юноши!$W$5:$W$75),IF(AND(D71="м",F71=16),LOOKUP(O71,Юноши!$AQ$5:$AQ$75,Юноши!$W$5:$W$75),IF(AND(D71="м",F71&gt;=17),LOOKUP(O71,Юноши!$AR$5:$AR$75,Юноши!$W$5:$W$75)))))))))))))))))))</f>
        <v>0</v>
      </c>
      <c r="Q71" s="303"/>
      <c r="R71" s="450">
        <f>IF(E71="",0,IF(Q71&lt;=0,0,IF(AND(D71="ж",F71&lt;=10),LOOKUP(Q71,Девушки!$AV$5:$AV$75,Девушки!$W$5:$W$75),IF(AND(D71="ж",F71=11),LOOKUP(Q71,Девушки!$AW$5:$AW$75,Девушки!$W$5:$W$75),IF(AND(D71="ж",F71=12),LOOKUP(Q71,Девушки!$AX$5:$AX$75,Девушки!$W$5:$W$75),IF(AND(D71="ж",F71=13),LOOKUP(Q71,Девушки!$AY$5:$AY$75,Девушки!$W$5:$W$75),IF(AND(D71="ж",F71=14),LOOKUP(Q71,Девушки!$AZ$5:$AZ$75,Девушки!$W$5:$W$75),IF(AND(D71="ж",F71=15),LOOKUP(Q71,Девушки!$BA$5:$BA$75,Девушки!$W$5:$W$75),IF(AND(D71="ж",F71=16),LOOKUP(Q71,Девушки!$BB$5:$BB$75,Девушки!$W$5:$W$75),IF(AND(D71="ж",F71&gt;=17),LOOKUP(Q71,Девушки!$BC$5:$BC$75,Девушки!$W$5:$W$75),IF(AND(D71="м",F71&lt;=10),LOOKUP(Q71,Юноши!$AV$5:$AV$75,Юноши!$W$5:$W$75),IF(AND(D71="м",F71=11),LOOKUP(Q71,Юноши!$AW$5:$AW$75,Юноши!$W$5:$W$75),IF(AND(D71="м",F71=12),LOOKUP(Q71,Юноши!$AX$5:$AX$75,Юноши!$W$5:$W$75),IF(AND(D71="м",F71=13),LOOKUP(Q71,Юноши!$AY$5:$AY$75,Юноши!$W$5:$W$75),IF(AND(D71="м",F71=14),LOOKUP(Q71,Юноши!$AZ$5:$AZ$75,Юноши!$W$5:$W$75),IF(AND(D71="м",F71=15),LOOKUP(Q71,Юноши!$BA$5:$BA$75,Юноши!$W$5:$W$75),IF(AND(D71="м",F71=16),LOOKUP(Q71,Юноши!$BB$5:$BB$75,Юноши!$W$5:$W$75),IF(AND(D71="м",F71&gt;=17),LOOKUP(Q71,Юноши!$BC$5:$BC$75,Юноши!$W$5:$W$75)))))))))))))))))))</f>
        <v>0</v>
      </c>
      <c r="S71" s="338"/>
      <c r="T71" s="305">
        <f>IF(E71="",0,IF(S71="",0,IF(S71&lt;-4,0,IF(AND(D71="ж",F71&lt;=10),LOOKUP(S71,Девушки!$BG$5:$BG$75,Девушки!$W$5:$W$75),IF(AND(D71="ж",F71=11),LOOKUP(S71,Девушки!$BH$5:$BH$75,Девушки!$W$5:$W$75),IF(AND(D71="ж",F71=12),LOOKUP(S71,Девушки!$BI$5:$BI$75,Девушки!$W$5:$W$75),IF(AND(D71="ж",F71=13),LOOKUP(S71,Девушки!$BJ$5:$BJ$75,Девушки!$W$5:$W$75),IF(AND(D71="ж",F71=14),LOOKUP(S71,Девушки!$BK$5:$BK$75,Девушки!$W$5:$W$75),IF(AND(D71="ж",F71=15),LOOKUP(S71,Девушки!$BL$5:$BL$75,Девушки!$W$5:$W$75),IF(AND(D71="ж",F71=16),LOOKUP(S71,Девушки!$BM$5:$BM$75,Девушки!$W$5:$W$75),IF(AND(D71="ж",F71&gt;=17),LOOKUP(S71,Девушки!$BN$5:$BN$75,Девушки!$W$5:$W$75),IF(AND(D71="м",F71&lt;=10),LOOKUP(S71,Юноши!$BG$5:$BG$75,Юноши!$W$5:$W$75),IF(AND(D71="м",F71=11),LOOKUP(S71,Юноши!$BH$5:$BH$75,Юноши!$W$5:$W$75),IF(AND(D71="м",F71=12),LOOKUP(S71,Юноши!$BI$5:$BI$75,Юноши!$W$5:$W$75),IF(AND(D71="м",F71=13),LOOKUP(S71,Юноши!$BJ$5:$BJ$75,Юноши!$W$5:$W$75),IF(AND(D71="м",F71=14),LOOKUP(S71,Юноши!$BK$5:$BK$75,Юноши!$W$5:$W$75),IF(AND(D71="м",F71=15),LOOKUP(S71,Юноши!$BL$5:$BL$75,Юноши!$W$5:$W$75),IF(AND(D71="м",F71=16),LOOKUP(S71,Юноши!$BM$5:$BM$75,Юноши!$W$5:$W$75),IF(AND(D71="м",F71&gt;=17),LOOKUP(S71,Юноши!$BN$5:$BN$75,Юноши!$W$5:$W$75))))))))))))))))))))</f>
        <v>0</v>
      </c>
      <c r="U71" s="341"/>
      <c r="V71" s="450">
        <f>IF(E71="",0,IF(U71&lt;=0,0,IF(AND(D71="ж",F71&lt;=10),LOOKUP(U71,Девушки!$BT$5:$BT$76,Девушки!$BO$5:$BO$76),IF(AND(D71="ж",F71=11),LOOKUP(U71,Девушки!$BT$5:$BT$76,Девушки!$BO$5:$BO$76),IF(AND(D71="ж",F71=12),LOOKUP(U71,Девушки!$BT$5:$BT$76,Девушки!$BO$5:$BO$76),IF(AND(D71="ж",F71=13),LOOKUP(U71,Девушки!$BT$5:$BT$76,Девушки!$BO$5:$BO$76),IF(AND(D71="ж",F71=14),LOOKUP(U71,Девушки!$BT$5:$BT$76,Девушки!$BO$5:$BO$76),IF(AND(D71="ж",F71=15),LOOKUP(U71,Девушки!$BT$5:$BT$76,Девушки!$BO$5:$BO$76),IF(AND(D71="ж",F71=16),LOOKUP(U71,Девушки!$BT$5:$BT$76,Девушки!$BO$5:$BO$76),IF(AND(D71="ж",F71&gt;=17),LOOKUP(U71,Девушки!$BT$5:$BT$76,Девушки!$BO$5:$BO$76),IF(AND(D71="м",F71&lt;=10),LOOKUP(U71,Юноши!$BT$5:$BT$76,Юноши!$BO$5:$BO$76),IF(AND(D71="м",F71=11),LOOKUP(U71,Юноши!$BT$5:$BT$76,Юноши!$BO$5:$BO$76),IF(AND(D71="м",F71=12),LOOKUP(U71,Юноши!$BT$5:$BT$76,Юноши!$BO$5:$BO$76),IF(AND(D71="м",F71=13),LOOKUP(U71,Юноши!$BT$5:$BT$76,Юноши!$BO$5:$BO$76),IF(AND(D71="м",F71=14),LOOKUP(U71,Юноши!$BT$5:$BT$76,Юноши!$BO$5:$BO$76),IF(AND(D71="м",F71=15),LOOKUP(U71,Юноши!$BT$5:$BT$76,Юноши!$BO$5:$BO$76),IF(AND(D71="м",F71=16),LOOKUP(U71,Юноши!$BT$5:$BT$76,Юноши!$BO$5:$BO$76),IF(AND(D71="м",F71&gt;=17),LOOKUP(U71,Юноши!$BT$5:$BT$76,Юноши!$BO$5:$BO$76)))))))))))))))))))</f>
        <v>0</v>
      </c>
      <c r="W71" s="346"/>
      <c r="X71" s="307">
        <f>IF(E71="",0,IF(W71="",0,IF(AND(D71="ж",F71&lt;=10),LOOKUP(W71,Девушки!$D$5:$D$76,Девушки!$A$5:$A$76),IF(AND(D71="ж",F71=11),LOOKUP(W71,Девушки!$E$5:$E$76,Девушки!$A$5:$A$76),IF(AND(D71="ж",F71=12),LOOKUP(W71,Девушки!$F$5:$F$76,Девушки!$A$5:$A$76),IF(AND(D71="ж",F71=13),LOOKUP(W71,Девушки!$G$5:$G$76,Девушки!$A$5:$A$76),IF(AND(D71="ж",F71=14),LOOKUP(W71,Девушки!$H$5:$H$76,Девушки!$A$5:$A$76),IF(AND(D71="ж",F71=15),LOOKUP(W71,Девушки!$I$5:$I$76,Девушки!$A$5:$A$76),IF(AND(D71="ж",F71=16),LOOKUP(W71,Девушки!$J$5:$J$76,Девушки!$A$5:$A$76),IF(AND(D71="ж",F71&gt;=17),LOOKUP(W71,Девушки!$K$5:$K$76,Девушки!$A$5:$A$76),IF(AND(D71="м",F71&lt;=10),LOOKUP(W71,Юноши!$D$5:$D$76,Юноши!$A$5:$A$76),IF(AND(D71="м",F71=11),LOOKUP(W71,Юноши!$E$5:$E$76,Юноши!$A$5:$A$76),IF(AND(D71="м",F71=12),LOOKUP(W71,Юноши!$F$5:$F$76,Юноши!$A$5:$A$76),IF(AND(D71="м",F71=13),LOOKUP(W71,Юноши!$G$5:$G$76,Юноши!$A$5:$A$76),IF(AND(D71="м",F71=14),LOOKUP(W71,Юноши!$H$5:$H$76,Юноши!$A$5:$A$76),IF(AND(D71="м",F71=15),LOOKUP(W71,Юноши!$I$5:$I$76,Юноши!$A$5:$A$76),IF(AND(D71="м",F71=16),LOOKUP(W71,Юноши!$J$5:$J$76,Юноши!$A$5:$A$76),IF(AND(D71="м",F71&gt;=17),LOOKUP(W71,Юноши!$K$5:$K$76,Юноши!$A$5:$A$76)))))))))))))))))))</f>
        <v>0</v>
      </c>
      <c r="Y71" s="451">
        <f t="shared" si="1"/>
        <v>0</v>
      </c>
    </row>
    <row r="72" spans="1:25" ht="24.95" customHeight="1">
      <c r="A72" s="456"/>
      <c r="B72" s="462"/>
      <c r="C72" s="459"/>
      <c r="D72" s="458"/>
      <c r="E72" s="463"/>
      <c r="F72" s="309" t="str">
        <f t="shared" ref="F72:F135" si="2">IF(E72="","/",INT(($D$4-E72)/365.25))</f>
        <v>/</v>
      </c>
      <c r="G72" s="422"/>
      <c r="H72" s="420">
        <f>IF(E72="",0,IF(G72&lt;=0,0,IF(AND(D72="ж",F72&lt;=10),LOOKUP(G72,Девушки!$CH$5:$CH$76,Девушки!$L$5:$L$76),IF(AND(D72="ж",F72=11),LOOKUP(G72,Девушки!$CI$5:$CI$76,Девушки!$L$5:$L$76),IF(AND(D72="ж",F72=12),LOOKUP(G72,Девушки!$CJ$5:$CJ$76,Девушки!$L$5:$L$76),IF(AND(D72="ж",F72=13),LOOKUP(G72,Девушки!$CK$5:$CK$76,Девушки!$L$5:$L$76),IF(AND(D72="ж",F72=14),LOOKUP(G72,Девушки!$CL$5:$CL$76,Девушки!$L$5:$L$76),IF(AND(D72="ж",F72=15),LOOKUP(G72,Девушки!$CM$5:$CM$76,Девушки!$L$5:$L$76),IF(AND(D72="ж",F72=16),LOOKUP(G72,Девушки!$CN$5:$CN$76,Девушки!$L$5:$L$76),IF(AND(D72="ж",F72&gt;=17),LOOKUP(G72,Девушки!$CO$5:$CO$76,Девушки!$L$5:$L$76),IF(AND(D72="м",F72&lt;=10),LOOKUP(G72,Юноши!$CH$5:$CH$76,Юноши!$L$5:$L$76),IF(AND(D72="м",F72=11),LOOKUP(G72,Юноши!$CI$5:$CI$76,Юноши!$L$5:$L$76),IF(AND(D72="м",F72=12),LOOKUP(G72,Юноши!$CJ$5:$CJ$76,Юноши!$L$5:$L$76),IF(AND(D72="м",F72=13),LOOKUP(G72,Юноши!$CK$5:$CK$76,Юноши!$L$5:$L$76),IF(AND(D72="м",F72=14),LOOKUP(G72,Юноши!$CL$5:$CL$76,Юноши!$L$5:$L$76),IF(AND(D72="м",F72=15),LOOKUP(G72,Юноши!$CM$5:$CM$76,Юноши!$L$5:$L$76),IF(AND(D72="м",F72=16),LOOKUP(G72,Юноши!$CN$5:$CN$76,Юноши!$L$5:$L$76),IF(AND(D72="м",F72&gt;=17),LOOKUP(G72,Юноши!$CO$5:$CO$76,Юноши!$L$5:$L$76)))))))))))))))))))</f>
        <v>0</v>
      </c>
      <c r="I72" s="418"/>
      <c r="J72" s="383">
        <f>IF(E72="",0,IF(I72&lt;=0,0,IF(AND(D72="ж",F72&lt;=10),LOOKUP(I72,Девушки!$O$5:$O$76,Девушки!$L$5:$L$76),IF(AND(D72="ж",F72=11),LOOKUP(I72,Девушки!$P$5:$P$76,Девушки!$L$5:$L$76),IF(AND(D72="ж",F72=12),LOOKUP(I72,Девушки!$Q$5:$Q$76,Девушки!$L$5:$L$76),IF(AND(D72="ж",F72=13),LOOKUP(I72,Девушки!$R$5:$R$76,Девушки!$L$5:$L$76),IF(AND(D72="ж",F72=14),LOOKUP(I72,Девушки!$S$5:$S$76,Девушки!$L$5:$L$76),IF(AND(D72="ж",F72=15),LOOKUP(I72,Девушки!$T$5:$T$76,Девушки!$L$5:$L$76),IF(AND(D72="ж",F72=16),LOOKUP(I72,Девушки!$U$5:$U$76,Девушки!$L$5:$L$76),IF(AND(D72="ж",F72&gt;=17),LOOKUP(I72,Девушки!$V$5:$V$76,Девушки!$L$5:$L$76),IF(AND(D72="м",F72&lt;=10),LOOKUP(I72,Юноши!$O$5:$O$76,Юноши!$L$5:$L$76),IF(AND(D72="м",F72=11),LOOKUP(I72,Юноши!$P$5:$P$76,Юноши!$L$5:$L$76),IF(AND(D72="м",F72=12),LOOKUP(I72,Юноши!$Q$5:$Q$76,Юноши!$L$5:$L$76),IF(AND(D72="м",F72=13),LOOKUP(I72,Юноши!$R$5:$R$76,Юноши!$L$5:$L$76),IF(AND(D72="м",F72=14),LOOKUP(I72,Юноши!$S$5:$S$76,Юноши!$L$5:$L$76),IF(AND(D72="м",F72=15),LOOKUP(I72,Юноши!$T$5:$T$76,Юноши!$L$5:$L$76),IF(AND(D72="м",F72=16),LOOKUP(I72,Юноши!$U$5:$U$76,Юноши!$L$5:$L$76),IF(AND(D72="м",F72&gt;=17),LOOKUP(I72,Юноши!$V$5:$V$76,Юноши!$L$5:$L$76)))))))))))))))))))</f>
        <v>0</v>
      </c>
      <c r="K72" s="424"/>
      <c r="L72" s="391">
        <f>IF(E72="",0,IF(K72&lt;=0,0,IF(AND(D72="ж",F72&lt;=16),LOOKUP(K72,Девушки!$CC$5:$CC$76,Девушки!$L$5:$L$76),IF(AND(D72="ж",F72=17),LOOKUP(K72,Девушки!$CD$5:$CD$76,Девушки!$L$5:$L$76),IF(AND(D72="м",F72&lt;=16),LOOKUP(K72,Юноши!$CC$5:$CC$76,Юноши!$L$5:$L$76),IF(AND(D72="м",F72=17),LOOKUP(K72,Юноши!$CD$5:$CD$76,Юноши!$L$5:$L$76)))))))</f>
        <v>0</v>
      </c>
      <c r="M72" s="387"/>
      <c r="N72" s="302">
        <f>IF(E72="",0,IF(M72&lt;=0,0,IF(AND(D72="ж",F72&lt;=10),LOOKUP(M72,Девушки!$Z$5:$Z$75,Девушки!$W$5:$W$75),IF(AND(D72="ж",F72=11),LOOKUP(M72,Девушки!$AA$5:$AA$75,Девушки!$W$5:$W$75),IF(AND(D72="ж",F72=12),LOOKUP(M72,Девушки!$AB$5:$AB$75,Девушки!$W$5:$W$75),IF(AND(D72="ж",F72=13),LOOKUP(M72,Девушки!$AC$5:$AC$75,Девушки!$W$5:$W$75),IF(AND(D72="ж",F72=14),LOOKUP(M72,Девушки!$AD$5:$AD$75,Девушки!$W$5:$W$75),IF(AND(D72="ж",F72=15),LOOKUP(M72,Девушки!$AE$5:$AE$75,Девушки!$W$5:$W$75),IF(AND(D72="ж",F72=16),LOOKUP(M72,Девушки!$AF$5:$AF$75,Девушки!$W$5:$W$75),IF(AND(D72="ж",F72&gt;=17),LOOKUP(M72,Девушки!$AG$5:$AG$75,Девушки!$W$5:$W$75),IF(AND(D72="м",F72&lt;=10),LOOKUP(M72,Юноши!$Z$5:$Z$75,Юноши!$W$5:$W$75),IF(AND(D72="м",F72=11),LOOKUP(M72,Юноши!$AA$5:$AA$75,Юноши!$W$5:$W$75),IF(AND(D72="м",F72=12),LOOKUP(M72,Юноши!$AB$5:$AB$75,Юноши!$W$5:$W$75),IF(AND(D72="м",F72=13),LOOKUP(M72,Юноши!$AC$5:$AC$75,Юноши!$W$5:$W$75),IF(AND(D72="м",F72=14),LOOKUP(M72,Юноши!$AD$5:$AD$75,Юноши!$W$5:$W$75),IF(AND(D72="м",F72=15),LOOKUP(M72,Юноши!$AE$5:$AE$75,Юноши!$W$5:$W$75),IF(AND(D72="м",F72=16),LOOKUP(M72,Юноши!$AF$5:$AF$75,Юноши!$W$5:$W$75),IF(AND(D72="м",F72&gt;=17),LOOKUP(M72,Юноши!$AG$5:$AG$75,Юноши!$W$5:$W$75)))))))))))))))))))</f>
        <v>0</v>
      </c>
      <c r="O72" s="389"/>
      <c r="P72" s="304">
        <f>IF(E72="",0,IF(O72&lt;=0,0,IF(AND(D72="ж",F72&lt;=10),LOOKUP(O72,Девушки!$AK$5:$AK$75,Девушки!$W$5:$W$75),IF(AND(D72="ж",F72=11),LOOKUP(O72,Девушки!$AL$5:$AL$75,Девушки!$W$5:$W$75),IF(AND(D72="ж",F72=12),LOOKUP(O72,Девушки!$AM$5:$AM$75,Девушки!$W$5:$W$75),IF(AND(D72="ж",F72=13),LOOKUP(O72,Девушки!$AN$5:$AN$75,Девушки!$W$5:$W$75),IF(AND(D72="ж",F72=14),LOOKUP(O72,Девушки!$AO$5:$AO$75,Девушки!$W$5:$W$75),IF(AND(D72="ж",F72=15),LOOKUP(O72,Девушки!$AP$5:$AP$75,Девушки!$W$5:$W$75),IF(AND(D72="ж",F72=16),LOOKUP(O72,Девушки!$AQ$5:$AQ$75,Девушки!$W$5:$W$75),IF(AND(D72="ж",F72&gt;=17),LOOKUP(O72,Девушки!$AR$5:$AR$75,Девушки!$W$5:$W$75),IF(AND(D72="м",F72&lt;=10),LOOKUP(O72,Юноши!$AK$5:$AK$75,Юноши!$W$5:$W$75),IF(AND(D72="м",F72=11),LOOKUP(O72,Юноши!$AL$5:$AL$75,Юноши!$W$5:$W$75),IF(AND(D72="м",F72=12),LOOKUP(O72,Юноши!$AM$5:$AM$75,Юноши!$W$5:$W$75),IF(AND(D72="м",F72=13),LOOKUP(O72,Юноши!$AN$5:$AN$75,Юноши!$W$5:$W$75),IF(AND(D72="м",F72=14),LOOKUP(O72,Юноши!$AO$5:$AO$75,Юноши!$W$5:$W$75),IF(AND(D72="м",F72=15),LOOKUP(O72,Юноши!$AP$5:$AP$75,Юноши!$W$5:$W$75),IF(AND(D72="м",F72=16),LOOKUP(O72,Юноши!$AQ$5:$AQ$75,Юноши!$W$5:$W$75),IF(AND(D72="м",F72&gt;=17),LOOKUP(O72,Юноши!$AR$5:$AR$75,Юноши!$W$5:$W$75)))))))))))))))))))</f>
        <v>0</v>
      </c>
      <c r="Q72" s="303"/>
      <c r="R72" s="450">
        <f>IF(E72="",0,IF(Q72&lt;=0,0,IF(AND(D72="ж",F72&lt;=10),LOOKUP(Q72,Девушки!$AV$5:$AV$75,Девушки!$W$5:$W$75),IF(AND(D72="ж",F72=11),LOOKUP(Q72,Девушки!$AW$5:$AW$75,Девушки!$W$5:$W$75),IF(AND(D72="ж",F72=12),LOOKUP(Q72,Девушки!$AX$5:$AX$75,Девушки!$W$5:$W$75),IF(AND(D72="ж",F72=13),LOOKUP(Q72,Девушки!$AY$5:$AY$75,Девушки!$W$5:$W$75),IF(AND(D72="ж",F72=14),LOOKUP(Q72,Девушки!$AZ$5:$AZ$75,Девушки!$W$5:$W$75),IF(AND(D72="ж",F72=15),LOOKUP(Q72,Девушки!$BA$5:$BA$75,Девушки!$W$5:$W$75),IF(AND(D72="ж",F72=16),LOOKUP(Q72,Девушки!$BB$5:$BB$75,Девушки!$W$5:$W$75),IF(AND(D72="ж",F72&gt;=17),LOOKUP(Q72,Девушки!$BC$5:$BC$75,Девушки!$W$5:$W$75),IF(AND(D72="м",F72&lt;=10),LOOKUP(Q72,Юноши!$AV$5:$AV$75,Юноши!$W$5:$W$75),IF(AND(D72="м",F72=11),LOOKUP(Q72,Юноши!$AW$5:$AW$75,Юноши!$W$5:$W$75),IF(AND(D72="м",F72=12),LOOKUP(Q72,Юноши!$AX$5:$AX$75,Юноши!$W$5:$W$75),IF(AND(D72="м",F72=13),LOOKUP(Q72,Юноши!$AY$5:$AY$75,Юноши!$W$5:$W$75),IF(AND(D72="м",F72=14),LOOKUP(Q72,Юноши!$AZ$5:$AZ$75,Юноши!$W$5:$W$75),IF(AND(D72="м",F72=15),LOOKUP(Q72,Юноши!$BA$5:$BA$75,Юноши!$W$5:$W$75),IF(AND(D72="м",F72=16),LOOKUP(Q72,Юноши!$BB$5:$BB$75,Юноши!$W$5:$W$75),IF(AND(D72="м",F72&gt;=17),LOOKUP(Q72,Юноши!$BC$5:$BC$75,Юноши!$W$5:$W$75)))))))))))))))))))</f>
        <v>0</v>
      </c>
      <c r="S72" s="338"/>
      <c r="T72" s="305">
        <f>IF(E72="",0,IF(S72="",0,IF(S72&lt;-4,0,IF(AND(D72="ж",F72&lt;=10),LOOKUP(S72,Девушки!$BG$5:$BG$75,Девушки!$W$5:$W$75),IF(AND(D72="ж",F72=11),LOOKUP(S72,Девушки!$BH$5:$BH$75,Девушки!$W$5:$W$75),IF(AND(D72="ж",F72=12),LOOKUP(S72,Девушки!$BI$5:$BI$75,Девушки!$W$5:$W$75),IF(AND(D72="ж",F72=13),LOOKUP(S72,Девушки!$BJ$5:$BJ$75,Девушки!$W$5:$W$75),IF(AND(D72="ж",F72=14),LOOKUP(S72,Девушки!$BK$5:$BK$75,Девушки!$W$5:$W$75),IF(AND(D72="ж",F72=15),LOOKUP(S72,Девушки!$BL$5:$BL$75,Девушки!$W$5:$W$75),IF(AND(D72="ж",F72=16),LOOKUP(S72,Девушки!$BM$5:$BM$75,Девушки!$W$5:$W$75),IF(AND(D72="ж",F72&gt;=17),LOOKUP(S72,Девушки!$BN$5:$BN$75,Девушки!$W$5:$W$75),IF(AND(D72="м",F72&lt;=10),LOOKUP(S72,Юноши!$BG$5:$BG$75,Юноши!$W$5:$W$75),IF(AND(D72="м",F72=11),LOOKUP(S72,Юноши!$BH$5:$BH$75,Юноши!$W$5:$W$75),IF(AND(D72="м",F72=12),LOOKUP(S72,Юноши!$BI$5:$BI$75,Юноши!$W$5:$W$75),IF(AND(D72="м",F72=13),LOOKUP(S72,Юноши!$BJ$5:$BJ$75,Юноши!$W$5:$W$75),IF(AND(D72="м",F72=14),LOOKUP(S72,Юноши!$BK$5:$BK$75,Юноши!$W$5:$W$75),IF(AND(D72="м",F72=15),LOOKUP(S72,Юноши!$BL$5:$BL$75,Юноши!$W$5:$W$75),IF(AND(D72="м",F72=16),LOOKUP(S72,Юноши!$BM$5:$BM$75,Юноши!$W$5:$W$75),IF(AND(D72="м",F72&gt;=17),LOOKUP(S72,Юноши!$BN$5:$BN$75,Юноши!$W$5:$W$75))))))))))))))))))))</f>
        <v>0</v>
      </c>
      <c r="U72" s="341"/>
      <c r="V72" s="450">
        <f>IF(E72="",0,IF(U72&lt;=0,0,IF(AND(D72="ж",F72&lt;=10),LOOKUP(U72,Девушки!$BT$5:$BT$76,Девушки!$BO$5:$BO$76),IF(AND(D72="ж",F72=11),LOOKUP(U72,Девушки!$BT$5:$BT$76,Девушки!$BO$5:$BO$76),IF(AND(D72="ж",F72=12),LOOKUP(U72,Девушки!$BT$5:$BT$76,Девушки!$BO$5:$BO$76),IF(AND(D72="ж",F72=13),LOOKUP(U72,Девушки!$BT$5:$BT$76,Девушки!$BO$5:$BO$76),IF(AND(D72="ж",F72=14),LOOKUP(U72,Девушки!$BT$5:$BT$76,Девушки!$BO$5:$BO$76),IF(AND(D72="ж",F72=15),LOOKUP(U72,Девушки!$BT$5:$BT$76,Девушки!$BO$5:$BO$76),IF(AND(D72="ж",F72=16),LOOKUP(U72,Девушки!$BT$5:$BT$76,Девушки!$BO$5:$BO$76),IF(AND(D72="ж",F72&gt;=17),LOOKUP(U72,Девушки!$BT$5:$BT$76,Девушки!$BO$5:$BO$76),IF(AND(D72="м",F72&lt;=10),LOOKUP(U72,Юноши!$BT$5:$BT$76,Юноши!$BO$5:$BO$76),IF(AND(D72="м",F72=11),LOOKUP(U72,Юноши!$BT$5:$BT$76,Юноши!$BO$5:$BO$76),IF(AND(D72="м",F72=12),LOOKUP(U72,Юноши!$BT$5:$BT$76,Юноши!$BO$5:$BO$76),IF(AND(D72="м",F72=13),LOOKUP(U72,Юноши!$BT$5:$BT$76,Юноши!$BO$5:$BO$76),IF(AND(D72="м",F72=14),LOOKUP(U72,Юноши!$BT$5:$BT$76,Юноши!$BO$5:$BO$76),IF(AND(D72="м",F72=15),LOOKUP(U72,Юноши!$BT$5:$BT$76,Юноши!$BO$5:$BO$76),IF(AND(D72="м",F72=16),LOOKUP(U72,Юноши!$BT$5:$BT$76,Юноши!$BO$5:$BO$76),IF(AND(D72="м",F72&gt;=17),LOOKUP(U72,Юноши!$BT$5:$BT$76,Юноши!$BO$5:$BO$76)))))))))))))))))))</f>
        <v>0</v>
      </c>
      <c r="W72" s="346"/>
      <c r="X72" s="307">
        <f>IF(E72="",0,IF(W72="",0,IF(AND(D72="ж",F72&lt;=10),LOOKUP(W72,Девушки!$D$5:$D$76,Девушки!$A$5:$A$76),IF(AND(D72="ж",F72=11),LOOKUP(W72,Девушки!$E$5:$E$76,Девушки!$A$5:$A$76),IF(AND(D72="ж",F72=12),LOOKUP(W72,Девушки!$F$5:$F$76,Девушки!$A$5:$A$76),IF(AND(D72="ж",F72=13),LOOKUP(W72,Девушки!$G$5:$G$76,Девушки!$A$5:$A$76),IF(AND(D72="ж",F72=14),LOOKUP(W72,Девушки!$H$5:$H$76,Девушки!$A$5:$A$76),IF(AND(D72="ж",F72=15),LOOKUP(W72,Девушки!$I$5:$I$76,Девушки!$A$5:$A$76),IF(AND(D72="ж",F72=16),LOOKUP(W72,Девушки!$J$5:$J$76,Девушки!$A$5:$A$76),IF(AND(D72="ж",F72&gt;=17),LOOKUP(W72,Девушки!$K$5:$K$76,Девушки!$A$5:$A$76),IF(AND(D72="м",F72&lt;=10),LOOKUP(W72,Юноши!$D$5:$D$76,Юноши!$A$5:$A$76),IF(AND(D72="м",F72=11),LOOKUP(W72,Юноши!$E$5:$E$76,Юноши!$A$5:$A$76),IF(AND(D72="м",F72=12),LOOKUP(W72,Юноши!$F$5:$F$76,Юноши!$A$5:$A$76),IF(AND(D72="м",F72=13),LOOKUP(W72,Юноши!$G$5:$G$76,Юноши!$A$5:$A$76),IF(AND(D72="м",F72=14),LOOKUP(W72,Юноши!$H$5:$H$76,Юноши!$A$5:$A$76),IF(AND(D72="м",F72=15),LOOKUP(W72,Юноши!$I$5:$I$76,Юноши!$A$5:$A$76),IF(AND(D72="м",F72=16),LOOKUP(W72,Юноши!$J$5:$J$76,Юноши!$A$5:$A$76),IF(AND(D72="м",F72&gt;=17),LOOKUP(W72,Юноши!$K$5:$K$76,Юноши!$A$5:$A$76)))))))))))))))))))</f>
        <v>0</v>
      </c>
      <c r="Y72" s="451">
        <f t="shared" si="1"/>
        <v>0</v>
      </c>
    </row>
    <row r="73" spans="1:25" ht="24.95" customHeight="1">
      <c r="A73" s="456"/>
      <c r="B73" s="462"/>
      <c r="C73" s="459"/>
      <c r="D73" s="458"/>
      <c r="E73" s="463"/>
      <c r="F73" s="309" t="str">
        <f t="shared" si="2"/>
        <v>/</v>
      </c>
      <c r="G73" s="422"/>
      <c r="H73" s="420">
        <f>IF(E73="",0,IF(G73&lt;=0,0,IF(AND(D73="ж",F73&lt;=10),LOOKUP(G73,Девушки!$CH$5:$CH$76,Девушки!$L$5:$L$76),IF(AND(D73="ж",F73=11),LOOKUP(G73,Девушки!$CI$5:$CI$76,Девушки!$L$5:$L$76),IF(AND(D73="ж",F73=12),LOOKUP(G73,Девушки!$CJ$5:$CJ$76,Девушки!$L$5:$L$76),IF(AND(D73="ж",F73=13),LOOKUP(G73,Девушки!$CK$5:$CK$76,Девушки!$L$5:$L$76),IF(AND(D73="ж",F73=14),LOOKUP(G73,Девушки!$CL$5:$CL$76,Девушки!$L$5:$L$76),IF(AND(D73="ж",F73=15),LOOKUP(G73,Девушки!$CM$5:$CM$76,Девушки!$L$5:$L$76),IF(AND(D73="ж",F73=16),LOOKUP(G73,Девушки!$CN$5:$CN$76,Девушки!$L$5:$L$76),IF(AND(D73="ж",F73&gt;=17),LOOKUP(G73,Девушки!$CO$5:$CO$76,Девушки!$L$5:$L$76),IF(AND(D73="м",F73&lt;=10),LOOKUP(G73,Юноши!$CH$5:$CH$76,Юноши!$L$5:$L$76),IF(AND(D73="м",F73=11),LOOKUP(G73,Юноши!$CI$5:$CI$76,Юноши!$L$5:$L$76),IF(AND(D73="м",F73=12),LOOKUP(G73,Юноши!$CJ$5:$CJ$76,Юноши!$L$5:$L$76),IF(AND(D73="м",F73=13),LOOKUP(G73,Юноши!$CK$5:$CK$76,Юноши!$L$5:$L$76),IF(AND(D73="м",F73=14),LOOKUP(G73,Юноши!$CL$5:$CL$76,Юноши!$L$5:$L$76),IF(AND(D73="м",F73=15),LOOKUP(G73,Юноши!$CM$5:$CM$76,Юноши!$L$5:$L$76),IF(AND(D73="м",F73=16),LOOKUP(G73,Юноши!$CN$5:$CN$76,Юноши!$L$5:$L$76),IF(AND(D73="м",F73&gt;=17),LOOKUP(G73,Юноши!$CO$5:$CO$76,Юноши!$L$5:$L$76)))))))))))))))))))</f>
        <v>0</v>
      </c>
      <c r="I73" s="418"/>
      <c r="J73" s="383">
        <f>IF(E73="",0,IF(I73&lt;=0,0,IF(AND(D73="ж",F73&lt;=10),LOOKUP(I73,Девушки!$O$5:$O$76,Девушки!$L$5:$L$76),IF(AND(D73="ж",F73=11),LOOKUP(I73,Девушки!$P$5:$P$76,Девушки!$L$5:$L$76),IF(AND(D73="ж",F73=12),LOOKUP(I73,Девушки!$Q$5:$Q$76,Девушки!$L$5:$L$76),IF(AND(D73="ж",F73=13),LOOKUP(I73,Девушки!$R$5:$R$76,Девушки!$L$5:$L$76),IF(AND(D73="ж",F73=14),LOOKUP(I73,Девушки!$S$5:$S$76,Девушки!$L$5:$L$76),IF(AND(D73="ж",F73=15),LOOKUP(I73,Девушки!$T$5:$T$76,Девушки!$L$5:$L$76),IF(AND(D73="ж",F73=16),LOOKUP(I73,Девушки!$U$5:$U$76,Девушки!$L$5:$L$76),IF(AND(D73="ж",F73&gt;=17),LOOKUP(I73,Девушки!$V$5:$V$76,Девушки!$L$5:$L$76),IF(AND(D73="м",F73&lt;=10),LOOKUP(I73,Юноши!$O$5:$O$76,Юноши!$L$5:$L$76),IF(AND(D73="м",F73=11),LOOKUP(I73,Юноши!$P$5:$P$76,Юноши!$L$5:$L$76),IF(AND(D73="м",F73=12),LOOKUP(I73,Юноши!$Q$5:$Q$76,Юноши!$L$5:$L$76),IF(AND(D73="м",F73=13),LOOKUP(I73,Юноши!$R$5:$R$76,Юноши!$L$5:$L$76),IF(AND(D73="м",F73=14),LOOKUP(I73,Юноши!$S$5:$S$76,Юноши!$L$5:$L$76),IF(AND(D73="м",F73=15),LOOKUP(I73,Юноши!$T$5:$T$76,Юноши!$L$5:$L$76),IF(AND(D73="м",F73=16),LOOKUP(I73,Юноши!$U$5:$U$76,Юноши!$L$5:$L$76),IF(AND(D73="м",F73&gt;=17),LOOKUP(I73,Юноши!$V$5:$V$76,Юноши!$L$5:$L$76)))))))))))))))))))</f>
        <v>0</v>
      </c>
      <c r="K73" s="424"/>
      <c r="L73" s="391">
        <f>IF(E73="",0,IF(K73&lt;=0,0,IF(AND(D73="ж",F73&lt;=16),LOOKUP(K73,Девушки!$CC$5:$CC$76,Девушки!$L$5:$L$76),IF(AND(D73="ж",F73=17),LOOKUP(K73,Девушки!$CD$5:$CD$76,Девушки!$L$5:$L$76),IF(AND(D73="м",F73&lt;=16),LOOKUP(K73,Юноши!$CC$5:$CC$76,Юноши!$L$5:$L$76),IF(AND(D73="м",F73=17),LOOKUP(K73,Юноши!$CD$5:$CD$76,Юноши!$L$5:$L$76)))))))</f>
        <v>0</v>
      </c>
      <c r="M73" s="387"/>
      <c r="N73" s="302">
        <f>IF(E73="",0,IF(M73&lt;=0,0,IF(AND(D73="ж",F73&lt;=10),LOOKUP(M73,Девушки!$Z$5:$Z$75,Девушки!$W$5:$W$75),IF(AND(D73="ж",F73=11),LOOKUP(M73,Девушки!$AA$5:$AA$75,Девушки!$W$5:$W$75),IF(AND(D73="ж",F73=12),LOOKUP(M73,Девушки!$AB$5:$AB$75,Девушки!$W$5:$W$75),IF(AND(D73="ж",F73=13),LOOKUP(M73,Девушки!$AC$5:$AC$75,Девушки!$W$5:$W$75),IF(AND(D73="ж",F73=14),LOOKUP(M73,Девушки!$AD$5:$AD$75,Девушки!$W$5:$W$75),IF(AND(D73="ж",F73=15),LOOKUP(M73,Девушки!$AE$5:$AE$75,Девушки!$W$5:$W$75),IF(AND(D73="ж",F73=16),LOOKUP(M73,Девушки!$AF$5:$AF$75,Девушки!$W$5:$W$75),IF(AND(D73="ж",F73&gt;=17),LOOKUP(M73,Девушки!$AG$5:$AG$75,Девушки!$W$5:$W$75),IF(AND(D73="м",F73&lt;=10),LOOKUP(M73,Юноши!$Z$5:$Z$75,Юноши!$W$5:$W$75),IF(AND(D73="м",F73=11),LOOKUP(M73,Юноши!$AA$5:$AA$75,Юноши!$W$5:$W$75),IF(AND(D73="м",F73=12),LOOKUP(M73,Юноши!$AB$5:$AB$75,Юноши!$W$5:$W$75),IF(AND(D73="м",F73=13),LOOKUP(M73,Юноши!$AC$5:$AC$75,Юноши!$W$5:$W$75),IF(AND(D73="м",F73=14),LOOKUP(M73,Юноши!$AD$5:$AD$75,Юноши!$W$5:$W$75),IF(AND(D73="м",F73=15),LOOKUP(M73,Юноши!$AE$5:$AE$75,Юноши!$W$5:$W$75),IF(AND(D73="м",F73=16),LOOKUP(M73,Юноши!$AF$5:$AF$75,Юноши!$W$5:$W$75),IF(AND(D73="м",F73&gt;=17),LOOKUP(M73,Юноши!$AG$5:$AG$75,Юноши!$W$5:$W$75)))))))))))))))))))</f>
        <v>0</v>
      </c>
      <c r="O73" s="389"/>
      <c r="P73" s="304">
        <f>IF(E73="",0,IF(O73&lt;=0,0,IF(AND(D73="ж",F73&lt;=10),LOOKUP(O73,Девушки!$AK$5:$AK$75,Девушки!$W$5:$W$75),IF(AND(D73="ж",F73=11),LOOKUP(O73,Девушки!$AL$5:$AL$75,Девушки!$W$5:$W$75),IF(AND(D73="ж",F73=12),LOOKUP(O73,Девушки!$AM$5:$AM$75,Девушки!$W$5:$W$75),IF(AND(D73="ж",F73=13),LOOKUP(O73,Девушки!$AN$5:$AN$75,Девушки!$W$5:$W$75),IF(AND(D73="ж",F73=14),LOOKUP(O73,Девушки!$AO$5:$AO$75,Девушки!$W$5:$W$75),IF(AND(D73="ж",F73=15),LOOKUP(O73,Девушки!$AP$5:$AP$75,Девушки!$W$5:$W$75),IF(AND(D73="ж",F73=16),LOOKUP(O73,Девушки!$AQ$5:$AQ$75,Девушки!$W$5:$W$75),IF(AND(D73="ж",F73&gt;=17),LOOKUP(O73,Девушки!$AR$5:$AR$75,Девушки!$W$5:$W$75),IF(AND(D73="м",F73&lt;=10),LOOKUP(O73,Юноши!$AK$5:$AK$75,Юноши!$W$5:$W$75),IF(AND(D73="м",F73=11),LOOKUP(O73,Юноши!$AL$5:$AL$75,Юноши!$W$5:$W$75),IF(AND(D73="м",F73=12),LOOKUP(O73,Юноши!$AM$5:$AM$75,Юноши!$W$5:$W$75),IF(AND(D73="м",F73=13),LOOKUP(O73,Юноши!$AN$5:$AN$75,Юноши!$W$5:$W$75),IF(AND(D73="м",F73=14),LOOKUP(O73,Юноши!$AO$5:$AO$75,Юноши!$W$5:$W$75),IF(AND(D73="м",F73=15),LOOKUP(O73,Юноши!$AP$5:$AP$75,Юноши!$W$5:$W$75),IF(AND(D73="м",F73=16),LOOKUP(O73,Юноши!$AQ$5:$AQ$75,Юноши!$W$5:$W$75),IF(AND(D73="м",F73&gt;=17),LOOKUP(O73,Юноши!$AR$5:$AR$75,Юноши!$W$5:$W$75)))))))))))))))))))</f>
        <v>0</v>
      </c>
      <c r="Q73" s="303"/>
      <c r="R73" s="450">
        <f>IF(E73="",0,IF(Q73&lt;=0,0,IF(AND(D73="ж",F73&lt;=10),LOOKUP(Q73,Девушки!$AV$5:$AV$75,Девушки!$W$5:$W$75),IF(AND(D73="ж",F73=11),LOOKUP(Q73,Девушки!$AW$5:$AW$75,Девушки!$W$5:$W$75),IF(AND(D73="ж",F73=12),LOOKUP(Q73,Девушки!$AX$5:$AX$75,Девушки!$W$5:$W$75),IF(AND(D73="ж",F73=13),LOOKUP(Q73,Девушки!$AY$5:$AY$75,Девушки!$W$5:$W$75),IF(AND(D73="ж",F73=14),LOOKUP(Q73,Девушки!$AZ$5:$AZ$75,Девушки!$W$5:$W$75),IF(AND(D73="ж",F73=15),LOOKUP(Q73,Девушки!$BA$5:$BA$75,Девушки!$W$5:$W$75),IF(AND(D73="ж",F73=16),LOOKUP(Q73,Девушки!$BB$5:$BB$75,Девушки!$W$5:$W$75),IF(AND(D73="ж",F73&gt;=17),LOOKUP(Q73,Девушки!$BC$5:$BC$75,Девушки!$W$5:$W$75),IF(AND(D73="м",F73&lt;=10),LOOKUP(Q73,Юноши!$AV$5:$AV$75,Юноши!$W$5:$W$75),IF(AND(D73="м",F73=11),LOOKUP(Q73,Юноши!$AW$5:$AW$75,Юноши!$W$5:$W$75),IF(AND(D73="м",F73=12),LOOKUP(Q73,Юноши!$AX$5:$AX$75,Юноши!$W$5:$W$75),IF(AND(D73="м",F73=13),LOOKUP(Q73,Юноши!$AY$5:$AY$75,Юноши!$W$5:$W$75),IF(AND(D73="м",F73=14),LOOKUP(Q73,Юноши!$AZ$5:$AZ$75,Юноши!$W$5:$W$75),IF(AND(D73="м",F73=15),LOOKUP(Q73,Юноши!$BA$5:$BA$75,Юноши!$W$5:$W$75),IF(AND(D73="м",F73=16),LOOKUP(Q73,Юноши!$BB$5:$BB$75,Юноши!$W$5:$W$75),IF(AND(D73="м",F73&gt;=17),LOOKUP(Q73,Юноши!$BC$5:$BC$75,Юноши!$W$5:$W$75)))))))))))))))))))</f>
        <v>0</v>
      </c>
      <c r="S73" s="338"/>
      <c r="T73" s="305">
        <f>IF(E73="",0,IF(S73="",0,IF(S73&lt;-4,0,IF(AND(D73="ж",F73&lt;=10),LOOKUP(S73,Девушки!$BG$5:$BG$75,Девушки!$W$5:$W$75),IF(AND(D73="ж",F73=11),LOOKUP(S73,Девушки!$BH$5:$BH$75,Девушки!$W$5:$W$75),IF(AND(D73="ж",F73=12),LOOKUP(S73,Девушки!$BI$5:$BI$75,Девушки!$W$5:$W$75),IF(AND(D73="ж",F73=13),LOOKUP(S73,Девушки!$BJ$5:$BJ$75,Девушки!$W$5:$W$75),IF(AND(D73="ж",F73=14),LOOKUP(S73,Девушки!$BK$5:$BK$75,Девушки!$W$5:$W$75),IF(AND(D73="ж",F73=15),LOOKUP(S73,Девушки!$BL$5:$BL$75,Девушки!$W$5:$W$75),IF(AND(D73="ж",F73=16),LOOKUP(S73,Девушки!$BM$5:$BM$75,Девушки!$W$5:$W$75),IF(AND(D73="ж",F73&gt;=17),LOOKUP(S73,Девушки!$BN$5:$BN$75,Девушки!$W$5:$W$75),IF(AND(D73="м",F73&lt;=10),LOOKUP(S73,Юноши!$BG$5:$BG$75,Юноши!$W$5:$W$75),IF(AND(D73="м",F73=11),LOOKUP(S73,Юноши!$BH$5:$BH$75,Юноши!$W$5:$W$75),IF(AND(D73="м",F73=12),LOOKUP(S73,Юноши!$BI$5:$BI$75,Юноши!$W$5:$W$75),IF(AND(D73="м",F73=13),LOOKUP(S73,Юноши!$BJ$5:$BJ$75,Юноши!$W$5:$W$75),IF(AND(D73="м",F73=14),LOOKUP(S73,Юноши!$BK$5:$BK$75,Юноши!$W$5:$W$75),IF(AND(D73="м",F73=15),LOOKUP(S73,Юноши!$BL$5:$BL$75,Юноши!$W$5:$W$75),IF(AND(D73="м",F73=16),LOOKUP(S73,Юноши!$BM$5:$BM$75,Юноши!$W$5:$W$75),IF(AND(D73="м",F73&gt;=17),LOOKUP(S73,Юноши!$BN$5:$BN$75,Юноши!$W$5:$W$75))))))))))))))))))))</f>
        <v>0</v>
      </c>
      <c r="U73" s="341"/>
      <c r="V73" s="450">
        <f>IF(E73="",0,IF(U73&lt;=0,0,IF(AND(D73="ж",F73&lt;=10),LOOKUP(U73,Девушки!$BT$5:$BT$76,Девушки!$BO$5:$BO$76),IF(AND(D73="ж",F73=11),LOOKUP(U73,Девушки!$BT$5:$BT$76,Девушки!$BO$5:$BO$76),IF(AND(D73="ж",F73=12),LOOKUP(U73,Девушки!$BT$5:$BT$76,Девушки!$BO$5:$BO$76),IF(AND(D73="ж",F73=13),LOOKUP(U73,Девушки!$BT$5:$BT$76,Девушки!$BO$5:$BO$76),IF(AND(D73="ж",F73=14),LOOKUP(U73,Девушки!$BT$5:$BT$76,Девушки!$BO$5:$BO$76),IF(AND(D73="ж",F73=15),LOOKUP(U73,Девушки!$BT$5:$BT$76,Девушки!$BO$5:$BO$76),IF(AND(D73="ж",F73=16),LOOKUP(U73,Девушки!$BT$5:$BT$76,Девушки!$BO$5:$BO$76),IF(AND(D73="ж",F73&gt;=17),LOOKUP(U73,Девушки!$BT$5:$BT$76,Девушки!$BO$5:$BO$76),IF(AND(D73="м",F73&lt;=10),LOOKUP(U73,Юноши!$BT$5:$BT$76,Юноши!$BO$5:$BO$76),IF(AND(D73="м",F73=11),LOOKUP(U73,Юноши!$BT$5:$BT$76,Юноши!$BO$5:$BO$76),IF(AND(D73="м",F73=12),LOOKUP(U73,Юноши!$BT$5:$BT$76,Юноши!$BO$5:$BO$76),IF(AND(D73="м",F73=13),LOOKUP(U73,Юноши!$BT$5:$BT$76,Юноши!$BO$5:$BO$76),IF(AND(D73="м",F73=14),LOOKUP(U73,Юноши!$BT$5:$BT$76,Юноши!$BO$5:$BO$76),IF(AND(D73="м",F73=15),LOOKUP(U73,Юноши!$BT$5:$BT$76,Юноши!$BO$5:$BO$76),IF(AND(D73="м",F73=16),LOOKUP(U73,Юноши!$BT$5:$BT$76,Юноши!$BO$5:$BO$76),IF(AND(D73="м",F73&gt;=17),LOOKUP(U73,Юноши!$BT$5:$BT$76,Юноши!$BO$5:$BO$76)))))))))))))))))))</f>
        <v>0</v>
      </c>
      <c r="W73" s="346"/>
      <c r="X73" s="307">
        <f>IF(E73="",0,IF(W73="",0,IF(AND(D73="ж",F73&lt;=10),LOOKUP(W73,Девушки!$D$5:$D$76,Девушки!$A$5:$A$76),IF(AND(D73="ж",F73=11),LOOKUP(W73,Девушки!$E$5:$E$76,Девушки!$A$5:$A$76),IF(AND(D73="ж",F73=12),LOOKUP(W73,Девушки!$F$5:$F$76,Девушки!$A$5:$A$76),IF(AND(D73="ж",F73=13),LOOKUP(W73,Девушки!$G$5:$G$76,Девушки!$A$5:$A$76),IF(AND(D73="ж",F73=14),LOOKUP(W73,Девушки!$H$5:$H$76,Девушки!$A$5:$A$76),IF(AND(D73="ж",F73=15),LOOKUP(W73,Девушки!$I$5:$I$76,Девушки!$A$5:$A$76),IF(AND(D73="ж",F73=16),LOOKUP(W73,Девушки!$J$5:$J$76,Девушки!$A$5:$A$76),IF(AND(D73="ж",F73&gt;=17),LOOKUP(W73,Девушки!$K$5:$K$76,Девушки!$A$5:$A$76),IF(AND(D73="м",F73&lt;=10),LOOKUP(W73,Юноши!$D$5:$D$76,Юноши!$A$5:$A$76),IF(AND(D73="м",F73=11),LOOKUP(W73,Юноши!$E$5:$E$76,Юноши!$A$5:$A$76),IF(AND(D73="м",F73=12),LOOKUP(W73,Юноши!$F$5:$F$76,Юноши!$A$5:$A$76),IF(AND(D73="м",F73=13),LOOKUP(W73,Юноши!$G$5:$G$76,Юноши!$A$5:$A$76),IF(AND(D73="м",F73=14),LOOKUP(W73,Юноши!$H$5:$H$76,Юноши!$A$5:$A$76),IF(AND(D73="м",F73=15),LOOKUP(W73,Юноши!$I$5:$I$76,Юноши!$A$5:$A$76),IF(AND(D73="м",F73=16),LOOKUP(W73,Юноши!$J$5:$J$76,Юноши!$A$5:$A$76),IF(AND(D73="м",F73&gt;=17),LOOKUP(W73,Юноши!$K$5:$K$76,Юноши!$A$5:$A$76)))))))))))))))))))</f>
        <v>0</v>
      </c>
      <c r="Y73" s="451">
        <f t="shared" ref="Y73:Y136" si="3">J73+N73+P73+R73+T73+X73+V73+L73+H73</f>
        <v>0</v>
      </c>
    </row>
    <row r="74" spans="1:25" ht="24.95" customHeight="1">
      <c r="A74" s="456"/>
      <c r="B74" s="462"/>
      <c r="C74" s="459"/>
      <c r="D74" s="458"/>
      <c r="E74" s="463"/>
      <c r="F74" s="309" t="str">
        <f t="shared" si="2"/>
        <v>/</v>
      </c>
      <c r="G74" s="422"/>
      <c r="H74" s="420">
        <f>IF(E74="",0,IF(G74&lt;=0,0,IF(AND(D74="ж",F74&lt;=10),LOOKUP(G74,Девушки!$CH$5:$CH$76,Девушки!$L$5:$L$76),IF(AND(D74="ж",F74=11),LOOKUP(G74,Девушки!$CI$5:$CI$76,Девушки!$L$5:$L$76),IF(AND(D74="ж",F74=12),LOOKUP(G74,Девушки!$CJ$5:$CJ$76,Девушки!$L$5:$L$76),IF(AND(D74="ж",F74=13),LOOKUP(G74,Девушки!$CK$5:$CK$76,Девушки!$L$5:$L$76),IF(AND(D74="ж",F74=14),LOOKUP(G74,Девушки!$CL$5:$CL$76,Девушки!$L$5:$L$76),IF(AND(D74="ж",F74=15),LOOKUP(G74,Девушки!$CM$5:$CM$76,Девушки!$L$5:$L$76),IF(AND(D74="ж",F74=16),LOOKUP(G74,Девушки!$CN$5:$CN$76,Девушки!$L$5:$L$76),IF(AND(D74="ж",F74&gt;=17),LOOKUP(G74,Девушки!$CO$5:$CO$76,Девушки!$L$5:$L$76),IF(AND(D74="м",F74&lt;=10),LOOKUP(G74,Юноши!$CH$5:$CH$76,Юноши!$L$5:$L$76),IF(AND(D74="м",F74=11),LOOKUP(G74,Юноши!$CI$5:$CI$76,Юноши!$L$5:$L$76),IF(AND(D74="м",F74=12),LOOKUP(G74,Юноши!$CJ$5:$CJ$76,Юноши!$L$5:$L$76),IF(AND(D74="м",F74=13),LOOKUP(G74,Юноши!$CK$5:$CK$76,Юноши!$L$5:$L$76),IF(AND(D74="м",F74=14),LOOKUP(G74,Юноши!$CL$5:$CL$76,Юноши!$L$5:$L$76),IF(AND(D74="м",F74=15),LOOKUP(G74,Юноши!$CM$5:$CM$76,Юноши!$L$5:$L$76),IF(AND(D74="м",F74=16),LOOKUP(G74,Юноши!$CN$5:$CN$76,Юноши!$L$5:$L$76),IF(AND(D74="м",F74&gt;=17),LOOKUP(G74,Юноши!$CO$5:$CO$76,Юноши!$L$5:$L$76)))))))))))))))))))</f>
        <v>0</v>
      </c>
      <c r="I74" s="418"/>
      <c r="J74" s="383">
        <f>IF(E74="",0,IF(I74&lt;=0,0,IF(AND(D74="ж",F74&lt;=10),LOOKUP(I74,Девушки!$O$5:$O$76,Девушки!$L$5:$L$76),IF(AND(D74="ж",F74=11),LOOKUP(I74,Девушки!$P$5:$P$76,Девушки!$L$5:$L$76),IF(AND(D74="ж",F74=12),LOOKUP(I74,Девушки!$Q$5:$Q$76,Девушки!$L$5:$L$76),IF(AND(D74="ж",F74=13),LOOKUP(I74,Девушки!$R$5:$R$76,Девушки!$L$5:$L$76),IF(AND(D74="ж",F74=14),LOOKUP(I74,Девушки!$S$5:$S$76,Девушки!$L$5:$L$76),IF(AND(D74="ж",F74=15),LOOKUP(I74,Девушки!$T$5:$T$76,Девушки!$L$5:$L$76),IF(AND(D74="ж",F74=16),LOOKUP(I74,Девушки!$U$5:$U$76,Девушки!$L$5:$L$76),IF(AND(D74="ж",F74&gt;=17),LOOKUP(I74,Девушки!$V$5:$V$76,Девушки!$L$5:$L$76),IF(AND(D74="м",F74&lt;=10),LOOKUP(I74,Юноши!$O$5:$O$76,Юноши!$L$5:$L$76),IF(AND(D74="м",F74=11),LOOKUP(I74,Юноши!$P$5:$P$76,Юноши!$L$5:$L$76),IF(AND(D74="м",F74=12),LOOKUP(I74,Юноши!$Q$5:$Q$76,Юноши!$L$5:$L$76),IF(AND(D74="м",F74=13),LOOKUP(I74,Юноши!$R$5:$R$76,Юноши!$L$5:$L$76),IF(AND(D74="м",F74=14),LOOKUP(I74,Юноши!$S$5:$S$76,Юноши!$L$5:$L$76),IF(AND(D74="м",F74=15),LOOKUP(I74,Юноши!$T$5:$T$76,Юноши!$L$5:$L$76),IF(AND(D74="м",F74=16),LOOKUP(I74,Юноши!$U$5:$U$76,Юноши!$L$5:$L$76),IF(AND(D74="м",F74&gt;=17),LOOKUP(I74,Юноши!$V$5:$V$76,Юноши!$L$5:$L$76)))))))))))))))))))</f>
        <v>0</v>
      </c>
      <c r="K74" s="424"/>
      <c r="L74" s="391">
        <f>IF(E74="",0,IF(K74&lt;=0,0,IF(AND(D74="ж",F74&lt;=16),LOOKUP(K74,Девушки!$CC$5:$CC$76,Девушки!$L$5:$L$76),IF(AND(D74="ж",F74=17),LOOKUP(K74,Девушки!$CD$5:$CD$76,Девушки!$L$5:$L$76),IF(AND(D74="м",F74&lt;=16),LOOKUP(K74,Юноши!$CC$5:$CC$76,Юноши!$L$5:$L$76),IF(AND(D74="м",F74=17),LOOKUP(K74,Юноши!$CD$5:$CD$76,Юноши!$L$5:$L$76)))))))</f>
        <v>0</v>
      </c>
      <c r="M74" s="387"/>
      <c r="N74" s="302">
        <f>IF(E74="",0,IF(M74&lt;=0,0,IF(AND(D74="ж",F74&lt;=10),LOOKUP(M74,Девушки!$Z$5:$Z$75,Девушки!$W$5:$W$75),IF(AND(D74="ж",F74=11),LOOKUP(M74,Девушки!$AA$5:$AA$75,Девушки!$W$5:$W$75),IF(AND(D74="ж",F74=12),LOOKUP(M74,Девушки!$AB$5:$AB$75,Девушки!$W$5:$W$75),IF(AND(D74="ж",F74=13),LOOKUP(M74,Девушки!$AC$5:$AC$75,Девушки!$W$5:$W$75),IF(AND(D74="ж",F74=14),LOOKUP(M74,Девушки!$AD$5:$AD$75,Девушки!$W$5:$W$75),IF(AND(D74="ж",F74=15),LOOKUP(M74,Девушки!$AE$5:$AE$75,Девушки!$W$5:$W$75),IF(AND(D74="ж",F74=16),LOOKUP(M74,Девушки!$AF$5:$AF$75,Девушки!$W$5:$W$75),IF(AND(D74="ж",F74&gt;=17),LOOKUP(M74,Девушки!$AG$5:$AG$75,Девушки!$W$5:$W$75),IF(AND(D74="м",F74&lt;=10),LOOKUP(M74,Юноши!$Z$5:$Z$75,Юноши!$W$5:$W$75),IF(AND(D74="м",F74=11),LOOKUP(M74,Юноши!$AA$5:$AA$75,Юноши!$W$5:$W$75),IF(AND(D74="м",F74=12),LOOKUP(M74,Юноши!$AB$5:$AB$75,Юноши!$W$5:$W$75),IF(AND(D74="м",F74=13),LOOKUP(M74,Юноши!$AC$5:$AC$75,Юноши!$W$5:$W$75),IF(AND(D74="м",F74=14),LOOKUP(M74,Юноши!$AD$5:$AD$75,Юноши!$W$5:$W$75),IF(AND(D74="м",F74=15),LOOKUP(M74,Юноши!$AE$5:$AE$75,Юноши!$W$5:$W$75),IF(AND(D74="м",F74=16),LOOKUP(M74,Юноши!$AF$5:$AF$75,Юноши!$W$5:$W$75),IF(AND(D74="м",F74&gt;=17),LOOKUP(M74,Юноши!$AG$5:$AG$75,Юноши!$W$5:$W$75)))))))))))))))))))</f>
        <v>0</v>
      </c>
      <c r="O74" s="389"/>
      <c r="P74" s="304">
        <f>IF(E74="",0,IF(O74&lt;=0,0,IF(AND(D74="ж",F74&lt;=10),LOOKUP(O74,Девушки!$AK$5:$AK$75,Девушки!$W$5:$W$75),IF(AND(D74="ж",F74=11),LOOKUP(O74,Девушки!$AL$5:$AL$75,Девушки!$W$5:$W$75),IF(AND(D74="ж",F74=12),LOOKUP(O74,Девушки!$AM$5:$AM$75,Девушки!$W$5:$W$75),IF(AND(D74="ж",F74=13),LOOKUP(O74,Девушки!$AN$5:$AN$75,Девушки!$W$5:$W$75),IF(AND(D74="ж",F74=14),LOOKUP(O74,Девушки!$AO$5:$AO$75,Девушки!$W$5:$W$75),IF(AND(D74="ж",F74=15),LOOKUP(O74,Девушки!$AP$5:$AP$75,Девушки!$W$5:$W$75),IF(AND(D74="ж",F74=16),LOOKUP(O74,Девушки!$AQ$5:$AQ$75,Девушки!$W$5:$W$75),IF(AND(D74="ж",F74&gt;=17),LOOKUP(O74,Девушки!$AR$5:$AR$75,Девушки!$W$5:$W$75),IF(AND(D74="м",F74&lt;=10),LOOKUP(O74,Юноши!$AK$5:$AK$75,Юноши!$W$5:$W$75),IF(AND(D74="м",F74=11),LOOKUP(O74,Юноши!$AL$5:$AL$75,Юноши!$W$5:$W$75),IF(AND(D74="м",F74=12),LOOKUP(O74,Юноши!$AM$5:$AM$75,Юноши!$W$5:$W$75),IF(AND(D74="м",F74=13),LOOKUP(O74,Юноши!$AN$5:$AN$75,Юноши!$W$5:$W$75),IF(AND(D74="м",F74=14),LOOKUP(O74,Юноши!$AO$5:$AO$75,Юноши!$W$5:$W$75),IF(AND(D74="м",F74=15),LOOKUP(O74,Юноши!$AP$5:$AP$75,Юноши!$W$5:$W$75),IF(AND(D74="м",F74=16),LOOKUP(O74,Юноши!$AQ$5:$AQ$75,Юноши!$W$5:$W$75),IF(AND(D74="м",F74&gt;=17),LOOKUP(O74,Юноши!$AR$5:$AR$75,Юноши!$W$5:$W$75)))))))))))))))))))</f>
        <v>0</v>
      </c>
      <c r="Q74" s="303"/>
      <c r="R74" s="450">
        <f>IF(E74="",0,IF(Q74&lt;=0,0,IF(AND(D74="ж",F74&lt;=10),LOOKUP(Q74,Девушки!$AV$5:$AV$75,Девушки!$W$5:$W$75),IF(AND(D74="ж",F74=11),LOOKUP(Q74,Девушки!$AW$5:$AW$75,Девушки!$W$5:$W$75),IF(AND(D74="ж",F74=12),LOOKUP(Q74,Девушки!$AX$5:$AX$75,Девушки!$W$5:$W$75),IF(AND(D74="ж",F74=13),LOOKUP(Q74,Девушки!$AY$5:$AY$75,Девушки!$W$5:$W$75),IF(AND(D74="ж",F74=14),LOOKUP(Q74,Девушки!$AZ$5:$AZ$75,Девушки!$W$5:$W$75),IF(AND(D74="ж",F74=15),LOOKUP(Q74,Девушки!$BA$5:$BA$75,Девушки!$W$5:$W$75),IF(AND(D74="ж",F74=16),LOOKUP(Q74,Девушки!$BB$5:$BB$75,Девушки!$W$5:$W$75),IF(AND(D74="ж",F74&gt;=17),LOOKUP(Q74,Девушки!$BC$5:$BC$75,Девушки!$W$5:$W$75),IF(AND(D74="м",F74&lt;=10),LOOKUP(Q74,Юноши!$AV$5:$AV$75,Юноши!$W$5:$W$75),IF(AND(D74="м",F74=11),LOOKUP(Q74,Юноши!$AW$5:$AW$75,Юноши!$W$5:$W$75),IF(AND(D74="м",F74=12),LOOKUP(Q74,Юноши!$AX$5:$AX$75,Юноши!$W$5:$W$75),IF(AND(D74="м",F74=13),LOOKUP(Q74,Юноши!$AY$5:$AY$75,Юноши!$W$5:$W$75),IF(AND(D74="м",F74=14),LOOKUP(Q74,Юноши!$AZ$5:$AZ$75,Юноши!$W$5:$W$75),IF(AND(D74="м",F74=15),LOOKUP(Q74,Юноши!$BA$5:$BA$75,Юноши!$W$5:$W$75),IF(AND(D74="м",F74=16),LOOKUP(Q74,Юноши!$BB$5:$BB$75,Юноши!$W$5:$W$75),IF(AND(D74="м",F74&gt;=17),LOOKUP(Q74,Юноши!$BC$5:$BC$75,Юноши!$W$5:$W$75)))))))))))))))))))</f>
        <v>0</v>
      </c>
      <c r="S74" s="338"/>
      <c r="T74" s="305">
        <f>IF(E74="",0,IF(S74="",0,IF(S74&lt;-4,0,IF(AND(D74="ж",F74&lt;=10),LOOKUP(S74,Девушки!$BG$5:$BG$75,Девушки!$W$5:$W$75),IF(AND(D74="ж",F74=11),LOOKUP(S74,Девушки!$BH$5:$BH$75,Девушки!$W$5:$W$75),IF(AND(D74="ж",F74=12),LOOKUP(S74,Девушки!$BI$5:$BI$75,Девушки!$W$5:$W$75),IF(AND(D74="ж",F74=13),LOOKUP(S74,Девушки!$BJ$5:$BJ$75,Девушки!$W$5:$W$75),IF(AND(D74="ж",F74=14),LOOKUP(S74,Девушки!$BK$5:$BK$75,Девушки!$W$5:$W$75),IF(AND(D74="ж",F74=15),LOOKUP(S74,Девушки!$BL$5:$BL$75,Девушки!$W$5:$W$75),IF(AND(D74="ж",F74=16),LOOKUP(S74,Девушки!$BM$5:$BM$75,Девушки!$W$5:$W$75),IF(AND(D74="ж",F74&gt;=17),LOOKUP(S74,Девушки!$BN$5:$BN$75,Девушки!$W$5:$W$75),IF(AND(D74="м",F74&lt;=10),LOOKUP(S74,Юноши!$BG$5:$BG$75,Юноши!$W$5:$W$75),IF(AND(D74="м",F74=11),LOOKUP(S74,Юноши!$BH$5:$BH$75,Юноши!$W$5:$W$75),IF(AND(D74="м",F74=12),LOOKUP(S74,Юноши!$BI$5:$BI$75,Юноши!$W$5:$W$75),IF(AND(D74="м",F74=13),LOOKUP(S74,Юноши!$BJ$5:$BJ$75,Юноши!$W$5:$W$75),IF(AND(D74="м",F74=14),LOOKUP(S74,Юноши!$BK$5:$BK$75,Юноши!$W$5:$W$75),IF(AND(D74="м",F74=15),LOOKUP(S74,Юноши!$BL$5:$BL$75,Юноши!$W$5:$W$75),IF(AND(D74="м",F74=16),LOOKUP(S74,Юноши!$BM$5:$BM$75,Юноши!$W$5:$W$75),IF(AND(D74="м",F74&gt;=17),LOOKUP(S74,Юноши!$BN$5:$BN$75,Юноши!$W$5:$W$75))))))))))))))))))))</f>
        <v>0</v>
      </c>
      <c r="U74" s="341"/>
      <c r="V74" s="450">
        <f>IF(E74="",0,IF(U74&lt;=0,0,IF(AND(D74="ж",F74&lt;=10),LOOKUP(U74,Девушки!$BT$5:$BT$76,Девушки!$BO$5:$BO$76),IF(AND(D74="ж",F74=11),LOOKUP(U74,Девушки!$BT$5:$BT$76,Девушки!$BO$5:$BO$76),IF(AND(D74="ж",F74=12),LOOKUP(U74,Девушки!$BT$5:$BT$76,Девушки!$BO$5:$BO$76),IF(AND(D74="ж",F74=13),LOOKUP(U74,Девушки!$BT$5:$BT$76,Девушки!$BO$5:$BO$76),IF(AND(D74="ж",F74=14),LOOKUP(U74,Девушки!$BT$5:$BT$76,Девушки!$BO$5:$BO$76),IF(AND(D74="ж",F74=15),LOOKUP(U74,Девушки!$BT$5:$BT$76,Девушки!$BO$5:$BO$76),IF(AND(D74="ж",F74=16),LOOKUP(U74,Девушки!$BT$5:$BT$76,Девушки!$BO$5:$BO$76),IF(AND(D74="ж",F74&gt;=17),LOOKUP(U74,Девушки!$BT$5:$BT$76,Девушки!$BO$5:$BO$76),IF(AND(D74="м",F74&lt;=10),LOOKUP(U74,Юноши!$BT$5:$BT$76,Юноши!$BO$5:$BO$76),IF(AND(D74="м",F74=11),LOOKUP(U74,Юноши!$BT$5:$BT$76,Юноши!$BO$5:$BO$76),IF(AND(D74="м",F74=12),LOOKUP(U74,Юноши!$BT$5:$BT$76,Юноши!$BO$5:$BO$76),IF(AND(D74="м",F74=13),LOOKUP(U74,Юноши!$BT$5:$BT$76,Юноши!$BO$5:$BO$76),IF(AND(D74="м",F74=14),LOOKUP(U74,Юноши!$BT$5:$BT$76,Юноши!$BO$5:$BO$76),IF(AND(D74="м",F74=15),LOOKUP(U74,Юноши!$BT$5:$BT$76,Юноши!$BO$5:$BO$76),IF(AND(D74="м",F74=16),LOOKUP(U74,Юноши!$BT$5:$BT$76,Юноши!$BO$5:$BO$76),IF(AND(D74="м",F74&gt;=17),LOOKUP(U74,Юноши!$BT$5:$BT$76,Юноши!$BO$5:$BO$76)))))))))))))))))))</f>
        <v>0</v>
      </c>
      <c r="W74" s="346"/>
      <c r="X74" s="307">
        <f>IF(E74="",0,IF(W74="",0,IF(AND(D74="ж",F74&lt;=10),LOOKUP(W74,Девушки!$D$5:$D$76,Девушки!$A$5:$A$76),IF(AND(D74="ж",F74=11),LOOKUP(W74,Девушки!$E$5:$E$76,Девушки!$A$5:$A$76),IF(AND(D74="ж",F74=12),LOOKUP(W74,Девушки!$F$5:$F$76,Девушки!$A$5:$A$76),IF(AND(D74="ж",F74=13),LOOKUP(W74,Девушки!$G$5:$G$76,Девушки!$A$5:$A$76),IF(AND(D74="ж",F74=14),LOOKUP(W74,Девушки!$H$5:$H$76,Девушки!$A$5:$A$76),IF(AND(D74="ж",F74=15),LOOKUP(W74,Девушки!$I$5:$I$76,Девушки!$A$5:$A$76),IF(AND(D74="ж",F74=16),LOOKUP(W74,Девушки!$J$5:$J$76,Девушки!$A$5:$A$76),IF(AND(D74="ж",F74&gt;=17),LOOKUP(W74,Девушки!$K$5:$K$76,Девушки!$A$5:$A$76),IF(AND(D74="м",F74&lt;=10),LOOKUP(W74,Юноши!$D$5:$D$76,Юноши!$A$5:$A$76),IF(AND(D74="м",F74=11),LOOKUP(W74,Юноши!$E$5:$E$76,Юноши!$A$5:$A$76),IF(AND(D74="м",F74=12),LOOKUP(W74,Юноши!$F$5:$F$76,Юноши!$A$5:$A$76),IF(AND(D74="м",F74=13),LOOKUP(W74,Юноши!$G$5:$G$76,Юноши!$A$5:$A$76),IF(AND(D74="м",F74=14),LOOKUP(W74,Юноши!$H$5:$H$76,Юноши!$A$5:$A$76),IF(AND(D74="м",F74=15),LOOKUP(W74,Юноши!$I$5:$I$76,Юноши!$A$5:$A$76),IF(AND(D74="м",F74=16),LOOKUP(W74,Юноши!$J$5:$J$76,Юноши!$A$5:$A$76),IF(AND(D74="м",F74&gt;=17),LOOKUP(W74,Юноши!$K$5:$K$76,Юноши!$A$5:$A$76)))))))))))))))))))</f>
        <v>0</v>
      </c>
      <c r="Y74" s="451">
        <f t="shared" si="3"/>
        <v>0</v>
      </c>
    </row>
    <row r="75" spans="1:25" ht="24.95" customHeight="1">
      <c r="A75" s="456"/>
      <c r="B75" s="462"/>
      <c r="C75" s="459"/>
      <c r="D75" s="458"/>
      <c r="E75" s="463"/>
      <c r="F75" s="309" t="str">
        <f t="shared" si="2"/>
        <v>/</v>
      </c>
      <c r="G75" s="422"/>
      <c r="H75" s="420">
        <f>IF(E75="",0,IF(G75&lt;=0,0,IF(AND(D75="ж",F75&lt;=10),LOOKUP(G75,Девушки!$CH$5:$CH$76,Девушки!$L$5:$L$76),IF(AND(D75="ж",F75=11),LOOKUP(G75,Девушки!$CI$5:$CI$76,Девушки!$L$5:$L$76),IF(AND(D75="ж",F75=12),LOOKUP(G75,Девушки!$CJ$5:$CJ$76,Девушки!$L$5:$L$76),IF(AND(D75="ж",F75=13),LOOKUP(G75,Девушки!$CK$5:$CK$76,Девушки!$L$5:$L$76),IF(AND(D75="ж",F75=14),LOOKUP(G75,Девушки!$CL$5:$CL$76,Девушки!$L$5:$L$76),IF(AND(D75="ж",F75=15),LOOKUP(G75,Девушки!$CM$5:$CM$76,Девушки!$L$5:$L$76),IF(AND(D75="ж",F75=16),LOOKUP(G75,Девушки!$CN$5:$CN$76,Девушки!$L$5:$L$76),IF(AND(D75="ж",F75&gt;=17),LOOKUP(G75,Девушки!$CO$5:$CO$76,Девушки!$L$5:$L$76),IF(AND(D75="м",F75&lt;=10),LOOKUP(G75,Юноши!$CH$5:$CH$76,Юноши!$L$5:$L$76),IF(AND(D75="м",F75=11),LOOKUP(G75,Юноши!$CI$5:$CI$76,Юноши!$L$5:$L$76),IF(AND(D75="м",F75=12),LOOKUP(G75,Юноши!$CJ$5:$CJ$76,Юноши!$L$5:$L$76),IF(AND(D75="м",F75=13),LOOKUP(G75,Юноши!$CK$5:$CK$76,Юноши!$L$5:$L$76),IF(AND(D75="м",F75=14),LOOKUP(G75,Юноши!$CL$5:$CL$76,Юноши!$L$5:$L$76),IF(AND(D75="м",F75=15),LOOKUP(G75,Юноши!$CM$5:$CM$76,Юноши!$L$5:$L$76),IF(AND(D75="м",F75=16),LOOKUP(G75,Юноши!$CN$5:$CN$76,Юноши!$L$5:$L$76),IF(AND(D75="м",F75&gt;=17),LOOKUP(G75,Юноши!$CO$5:$CO$76,Юноши!$L$5:$L$76)))))))))))))))))))</f>
        <v>0</v>
      </c>
      <c r="I75" s="418"/>
      <c r="J75" s="383">
        <f>IF(E75="",0,IF(I75&lt;=0,0,IF(AND(D75="ж",F75&lt;=10),LOOKUP(I75,Девушки!$O$5:$O$76,Девушки!$L$5:$L$76),IF(AND(D75="ж",F75=11),LOOKUP(I75,Девушки!$P$5:$P$76,Девушки!$L$5:$L$76),IF(AND(D75="ж",F75=12),LOOKUP(I75,Девушки!$Q$5:$Q$76,Девушки!$L$5:$L$76),IF(AND(D75="ж",F75=13),LOOKUP(I75,Девушки!$R$5:$R$76,Девушки!$L$5:$L$76),IF(AND(D75="ж",F75=14),LOOKUP(I75,Девушки!$S$5:$S$76,Девушки!$L$5:$L$76),IF(AND(D75="ж",F75=15),LOOKUP(I75,Девушки!$T$5:$T$76,Девушки!$L$5:$L$76),IF(AND(D75="ж",F75=16),LOOKUP(I75,Девушки!$U$5:$U$76,Девушки!$L$5:$L$76),IF(AND(D75="ж",F75&gt;=17),LOOKUP(I75,Девушки!$V$5:$V$76,Девушки!$L$5:$L$76),IF(AND(D75="м",F75&lt;=10),LOOKUP(I75,Юноши!$O$5:$O$76,Юноши!$L$5:$L$76),IF(AND(D75="м",F75=11),LOOKUP(I75,Юноши!$P$5:$P$76,Юноши!$L$5:$L$76),IF(AND(D75="м",F75=12),LOOKUP(I75,Юноши!$Q$5:$Q$76,Юноши!$L$5:$L$76),IF(AND(D75="м",F75=13),LOOKUP(I75,Юноши!$R$5:$R$76,Юноши!$L$5:$L$76),IF(AND(D75="м",F75=14),LOOKUP(I75,Юноши!$S$5:$S$76,Юноши!$L$5:$L$76),IF(AND(D75="м",F75=15),LOOKUP(I75,Юноши!$T$5:$T$76,Юноши!$L$5:$L$76),IF(AND(D75="м",F75=16),LOOKUP(I75,Юноши!$U$5:$U$76,Юноши!$L$5:$L$76),IF(AND(D75="м",F75&gt;=17),LOOKUP(I75,Юноши!$V$5:$V$76,Юноши!$L$5:$L$76)))))))))))))))))))</f>
        <v>0</v>
      </c>
      <c r="K75" s="424"/>
      <c r="L75" s="391">
        <f>IF(E75="",0,IF(K75&lt;=0,0,IF(AND(D75="ж",F75&lt;=16),LOOKUP(K75,Девушки!$CC$5:$CC$76,Девушки!$L$5:$L$76),IF(AND(D75="ж",F75=17),LOOKUP(K75,Девушки!$CD$5:$CD$76,Девушки!$L$5:$L$76),IF(AND(D75="м",F75&lt;=16),LOOKUP(K75,Юноши!$CC$5:$CC$76,Юноши!$L$5:$L$76),IF(AND(D75="м",F75=17),LOOKUP(K75,Юноши!$CD$5:$CD$76,Юноши!$L$5:$L$76)))))))</f>
        <v>0</v>
      </c>
      <c r="M75" s="387"/>
      <c r="N75" s="302">
        <f>IF(E75="",0,IF(M75&lt;=0,0,IF(AND(D75="ж",F75&lt;=10),LOOKUP(M75,Девушки!$Z$5:$Z$75,Девушки!$W$5:$W$75),IF(AND(D75="ж",F75=11),LOOKUP(M75,Девушки!$AA$5:$AA$75,Девушки!$W$5:$W$75),IF(AND(D75="ж",F75=12),LOOKUP(M75,Девушки!$AB$5:$AB$75,Девушки!$W$5:$W$75),IF(AND(D75="ж",F75=13),LOOKUP(M75,Девушки!$AC$5:$AC$75,Девушки!$W$5:$W$75),IF(AND(D75="ж",F75=14),LOOKUP(M75,Девушки!$AD$5:$AD$75,Девушки!$W$5:$W$75),IF(AND(D75="ж",F75=15),LOOKUP(M75,Девушки!$AE$5:$AE$75,Девушки!$W$5:$W$75),IF(AND(D75="ж",F75=16),LOOKUP(M75,Девушки!$AF$5:$AF$75,Девушки!$W$5:$W$75),IF(AND(D75="ж",F75&gt;=17),LOOKUP(M75,Девушки!$AG$5:$AG$75,Девушки!$W$5:$W$75),IF(AND(D75="м",F75&lt;=10),LOOKUP(M75,Юноши!$Z$5:$Z$75,Юноши!$W$5:$W$75),IF(AND(D75="м",F75=11),LOOKUP(M75,Юноши!$AA$5:$AA$75,Юноши!$W$5:$W$75),IF(AND(D75="м",F75=12),LOOKUP(M75,Юноши!$AB$5:$AB$75,Юноши!$W$5:$W$75),IF(AND(D75="м",F75=13),LOOKUP(M75,Юноши!$AC$5:$AC$75,Юноши!$W$5:$W$75),IF(AND(D75="м",F75=14),LOOKUP(M75,Юноши!$AD$5:$AD$75,Юноши!$W$5:$W$75),IF(AND(D75="м",F75=15),LOOKUP(M75,Юноши!$AE$5:$AE$75,Юноши!$W$5:$W$75),IF(AND(D75="м",F75=16),LOOKUP(M75,Юноши!$AF$5:$AF$75,Юноши!$W$5:$W$75),IF(AND(D75="м",F75&gt;=17),LOOKUP(M75,Юноши!$AG$5:$AG$75,Юноши!$W$5:$W$75)))))))))))))))))))</f>
        <v>0</v>
      </c>
      <c r="O75" s="389"/>
      <c r="P75" s="304">
        <f>IF(E75="",0,IF(O75&lt;=0,0,IF(AND(D75="ж",F75&lt;=10),LOOKUP(O75,Девушки!$AK$5:$AK$75,Девушки!$W$5:$W$75),IF(AND(D75="ж",F75=11),LOOKUP(O75,Девушки!$AL$5:$AL$75,Девушки!$W$5:$W$75),IF(AND(D75="ж",F75=12),LOOKUP(O75,Девушки!$AM$5:$AM$75,Девушки!$W$5:$W$75),IF(AND(D75="ж",F75=13),LOOKUP(O75,Девушки!$AN$5:$AN$75,Девушки!$W$5:$W$75),IF(AND(D75="ж",F75=14),LOOKUP(O75,Девушки!$AO$5:$AO$75,Девушки!$W$5:$W$75),IF(AND(D75="ж",F75=15),LOOKUP(O75,Девушки!$AP$5:$AP$75,Девушки!$W$5:$W$75),IF(AND(D75="ж",F75=16),LOOKUP(O75,Девушки!$AQ$5:$AQ$75,Девушки!$W$5:$W$75),IF(AND(D75="ж",F75&gt;=17),LOOKUP(O75,Девушки!$AR$5:$AR$75,Девушки!$W$5:$W$75),IF(AND(D75="м",F75&lt;=10),LOOKUP(O75,Юноши!$AK$5:$AK$75,Юноши!$W$5:$W$75),IF(AND(D75="м",F75=11),LOOKUP(O75,Юноши!$AL$5:$AL$75,Юноши!$W$5:$W$75),IF(AND(D75="м",F75=12),LOOKUP(O75,Юноши!$AM$5:$AM$75,Юноши!$W$5:$W$75),IF(AND(D75="м",F75=13),LOOKUP(O75,Юноши!$AN$5:$AN$75,Юноши!$W$5:$W$75),IF(AND(D75="м",F75=14),LOOKUP(O75,Юноши!$AO$5:$AO$75,Юноши!$W$5:$W$75),IF(AND(D75="м",F75=15),LOOKUP(O75,Юноши!$AP$5:$AP$75,Юноши!$W$5:$W$75),IF(AND(D75="м",F75=16),LOOKUP(O75,Юноши!$AQ$5:$AQ$75,Юноши!$W$5:$W$75),IF(AND(D75="м",F75&gt;=17),LOOKUP(O75,Юноши!$AR$5:$AR$75,Юноши!$W$5:$W$75)))))))))))))))))))</f>
        <v>0</v>
      </c>
      <c r="Q75" s="303"/>
      <c r="R75" s="450">
        <f>IF(E75="",0,IF(Q75&lt;=0,0,IF(AND(D75="ж",F75&lt;=10),LOOKUP(Q75,Девушки!$AV$5:$AV$75,Девушки!$W$5:$W$75),IF(AND(D75="ж",F75=11),LOOKUP(Q75,Девушки!$AW$5:$AW$75,Девушки!$W$5:$W$75),IF(AND(D75="ж",F75=12),LOOKUP(Q75,Девушки!$AX$5:$AX$75,Девушки!$W$5:$W$75),IF(AND(D75="ж",F75=13),LOOKUP(Q75,Девушки!$AY$5:$AY$75,Девушки!$W$5:$W$75),IF(AND(D75="ж",F75=14),LOOKUP(Q75,Девушки!$AZ$5:$AZ$75,Девушки!$W$5:$W$75),IF(AND(D75="ж",F75=15),LOOKUP(Q75,Девушки!$BA$5:$BA$75,Девушки!$W$5:$W$75),IF(AND(D75="ж",F75=16),LOOKUP(Q75,Девушки!$BB$5:$BB$75,Девушки!$W$5:$W$75),IF(AND(D75="ж",F75&gt;=17),LOOKUP(Q75,Девушки!$BC$5:$BC$75,Девушки!$W$5:$W$75),IF(AND(D75="м",F75&lt;=10),LOOKUP(Q75,Юноши!$AV$5:$AV$75,Юноши!$W$5:$W$75),IF(AND(D75="м",F75=11),LOOKUP(Q75,Юноши!$AW$5:$AW$75,Юноши!$W$5:$W$75),IF(AND(D75="м",F75=12),LOOKUP(Q75,Юноши!$AX$5:$AX$75,Юноши!$W$5:$W$75),IF(AND(D75="м",F75=13),LOOKUP(Q75,Юноши!$AY$5:$AY$75,Юноши!$W$5:$W$75),IF(AND(D75="м",F75=14),LOOKUP(Q75,Юноши!$AZ$5:$AZ$75,Юноши!$W$5:$W$75),IF(AND(D75="м",F75=15),LOOKUP(Q75,Юноши!$BA$5:$BA$75,Юноши!$W$5:$W$75),IF(AND(D75="м",F75=16),LOOKUP(Q75,Юноши!$BB$5:$BB$75,Юноши!$W$5:$W$75),IF(AND(D75="м",F75&gt;=17),LOOKUP(Q75,Юноши!$BC$5:$BC$75,Юноши!$W$5:$W$75)))))))))))))))))))</f>
        <v>0</v>
      </c>
      <c r="S75" s="338"/>
      <c r="T75" s="305">
        <f>IF(E75="",0,IF(S75="",0,IF(S75&lt;-4,0,IF(AND(D75="ж",F75&lt;=10),LOOKUP(S75,Девушки!$BG$5:$BG$75,Девушки!$W$5:$W$75),IF(AND(D75="ж",F75=11),LOOKUP(S75,Девушки!$BH$5:$BH$75,Девушки!$W$5:$W$75),IF(AND(D75="ж",F75=12),LOOKUP(S75,Девушки!$BI$5:$BI$75,Девушки!$W$5:$W$75),IF(AND(D75="ж",F75=13),LOOKUP(S75,Девушки!$BJ$5:$BJ$75,Девушки!$W$5:$W$75),IF(AND(D75="ж",F75=14),LOOKUP(S75,Девушки!$BK$5:$BK$75,Девушки!$W$5:$W$75),IF(AND(D75="ж",F75=15),LOOKUP(S75,Девушки!$BL$5:$BL$75,Девушки!$W$5:$W$75),IF(AND(D75="ж",F75=16),LOOKUP(S75,Девушки!$BM$5:$BM$75,Девушки!$W$5:$W$75),IF(AND(D75="ж",F75&gt;=17),LOOKUP(S75,Девушки!$BN$5:$BN$75,Девушки!$W$5:$W$75),IF(AND(D75="м",F75&lt;=10),LOOKUP(S75,Юноши!$BG$5:$BG$75,Юноши!$W$5:$W$75),IF(AND(D75="м",F75=11),LOOKUP(S75,Юноши!$BH$5:$BH$75,Юноши!$W$5:$W$75),IF(AND(D75="м",F75=12),LOOKUP(S75,Юноши!$BI$5:$BI$75,Юноши!$W$5:$W$75),IF(AND(D75="м",F75=13),LOOKUP(S75,Юноши!$BJ$5:$BJ$75,Юноши!$W$5:$W$75),IF(AND(D75="м",F75=14),LOOKUP(S75,Юноши!$BK$5:$BK$75,Юноши!$W$5:$W$75),IF(AND(D75="м",F75=15),LOOKUP(S75,Юноши!$BL$5:$BL$75,Юноши!$W$5:$W$75),IF(AND(D75="м",F75=16),LOOKUP(S75,Юноши!$BM$5:$BM$75,Юноши!$W$5:$W$75),IF(AND(D75="м",F75&gt;=17),LOOKUP(S75,Юноши!$BN$5:$BN$75,Юноши!$W$5:$W$75))))))))))))))))))))</f>
        <v>0</v>
      </c>
      <c r="U75" s="341"/>
      <c r="V75" s="450">
        <f>IF(E75="",0,IF(U75&lt;=0,0,IF(AND(D75="ж",F75&lt;=10),LOOKUP(U75,Девушки!$BT$5:$BT$76,Девушки!$BO$5:$BO$76),IF(AND(D75="ж",F75=11),LOOKUP(U75,Девушки!$BT$5:$BT$76,Девушки!$BO$5:$BO$76),IF(AND(D75="ж",F75=12),LOOKUP(U75,Девушки!$BT$5:$BT$76,Девушки!$BO$5:$BO$76),IF(AND(D75="ж",F75=13),LOOKUP(U75,Девушки!$BT$5:$BT$76,Девушки!$BO$5:$BO$76),IF(AND(D75="ж",F75=14),LOOKUP(U75,Девушки!$BT$5:$BT$76,Девушки!$BO$5:$BO$76),IF(AND(D75="ж",F75=15),LOOKUP(U75,Девушки!$BT$5:$BT$76,Девушки!$BO$5:$BO$76),IF(AND(D75="ж",F75=16),LOOKUP(U75,Девушки!$BT$5:$BT$76,Девушки!$BO$5:$BO$76),IF(AND(D75="ж",F75&gt;=17),LOOKUP(U75,Девушки!$BT$5:$BT$76,Девушки!$BO$5:$BO$76),IF(AND(D75="м",F75&lt;=10),LOOKUP(U75,Юноши!$BT$5:$BT$76,Юноши!$BO$5:$BO$76),IF(AND(D75="м",F75=11),LOOKUP(U75,Юноши!$BT$5:$BT$76,Юноши!$BO$5:$BO$76),IF(AND(D75="м",F75=12),LOOKUP(U75,Юноши!$BT$5:$BT$76,Юноши!$BO$5:$BO$76),IF(AND(D75="м",F75=13),LOOKUP(U75,Юноши!$BT$5:$BT$76,Юноши!$BO$5:$BO$76),IF(AND(D75="м",F75=14),LOOKUP(U75,Юноши!$BT$5:$BT$76,Юноши!$BO$5:$BO$76),IF(AND(D75="м",F75=15),LOOKUP(U75,Юноши!$BT$5:$BT$76,Юноши!$BO$5:$BO$76),IF(AND(D75="м",F75=16),LOOKUP(U75,Юноши!$BT$5:$BT$76,Юноши!$BO$5:$BO$76),IF(AND(D75="м",F75&gt;=17),LOOKUP(U75,Юноши!$BT$5:$BT$76,Юноши!$BO$5:$BO$76)))))))))))))))))))</f>
        <v>0</v>
      </c>
      <c r="W75" s="346"/>
      <c r="X75" s="307">
        <f>IF(E75="",0,IF(W75="",0,IF(AND(D75="ж",F75&lt;=10),LOOKUP(W75,Девушки!$D$5:$D$76,Девушки!$A$5:$A$76),IF(AND(D75="ж",F75=11),LOOKUP(W75,Девушки!$E$5:$E$76,Девушки!$A$5:$A$76),IF(AND(D75="ж",F75=12),LOOKUP(W75,Девушки!$F$5:$F$76,Девушки!$A$5:$A$76),IF(AND(D75="ж",F75=13),LOOKUP(W75,Девушки!$G$5:$G$76,Девушки!$A$5:$A$76),IF(AND(D75="ж",F75=14),LOOKUP(W75,Девушки!$H$5:$H$76,Девушки!$A$5:$A$76),IF(AND(D75="ж",F75=15),LOOKUP(W75,Девушки!$I$5:$I$76,Девушки!$A$5:$A$76),IF(AND(D75="ж",F75=16),LOOKUP(W75,Девушки!$J$5:$J$76,Девушки!$A$5:$A$76),IF(AND(D75="ж",F75&gt;=17),LOOKUP(W75,Девушки!$K$5:$K$76,Девушки!$A$5:$A$76),IF(AND(D75="м",F75&lt;=10),LOOKUP(W75,Юноши!$D$5:$D$76,Юноши!$A$5:$A$76),IF(AND(D75="м",F75=11),LOOKUP(W75,Юноши!$E$5:$E$76,Юноши!$A$5:$A$76),IF(AND(D75="м",F75=12),LOOKUP(W75,Юноши!$F$5:$F$76,Юноши!$A$5:$A$76),IF(AND(D75="м",F75=13),LOOKUP(W75,Юноши!$G$5:$G$76,Юноши!$A$5:$A$76),IF(AND(D75="м",F75=14),LOOKUP(W75,Юноши!$H$5:$H$76,Юноши!$A$5:$A$76),IF(AND(D75="м",F75=15),LOOKUP(W75,Юноши!$I$5:$I$76,Юноши!$A$5:$A$76),IF(AND(D75="м",F75=16),LOOKUP(W75,Юноши!$J$5:$J$76,Юноши!$A$5:$A$76),IF(AND(D75="м",F75&gt;=17),LOOKUP(W75,Юноши!$K$5:$K$76,Юноши!$A$5:$A$76)))))))))))))))))))</f>
        <v>0</v>
      </c>
      <c r="Y75" s="451">
        <f t="shared" si="3"/>
        <v>0</v>
      </c>
    </row>
    <row r="76" spans="1:25" ht="24.95" customHeight="1">
      <c r="A76" s="456"/>
      <c r="B76" s="462"/>
      <c r="C76" s="459"/>
      <c r="D76" s="458"/>
      <c r="E76" s="463"/>
      <c r="F76" s="309" t="str">
        <f t="shared" si="2"/>
        <v>/</v>
      </c>
      <c r="G76" s="422"/>
      <c r="H76" s="420">
        <f>IF(E76="",0,IF(G76&lt;=0,0,IF(AND(D76="ж",F76&lt;=10),LOOKUP(G76,Девушки!$CH$5:$CH$76,Девушки!$L$5:$L$76),IF(AND(D76="ж",F76=11),LOOKUP(G76,Девушки!$CI$5:$CI$76,Девушки!$L$5:$L$76),IF(AND(D76="ж",F76=12),LOOKUP(G76,Девушки!$CJ$5:$CJ$76,Девушки!$L$5:$L$76),IF(AND(D76="ж",F76=13),LOOKUP(G76,Девушки!$CK$5:$CK$76,Девушки!$L$5:$L$76),IF(AND(D76="ж",F76=14),LOOKUP(G76,Девушки!$CL$5:$CL$76,Девушки!$L$5:$L$76),IF(AND(D76="ж",F76=15),LOOKUP(G76,Девушки!$CM$5:$CM$76,Девушки!$L$5:$L$76),IF(AND(D76="ж",F76=16),LOOKUP(G76,Девушки!$CN$5:$CN$76,Девушки!$L$5:$L$76),IF(AND(D76="ж",F76&gt;=17),LOOKUP(G76,Девушки!$CO$5:$CO$76,Девушки!$L$5:$L$76),IF(AND(D76="м",F76&lt;=10),LOOKUP(G76,Юноши!$CH$5:$CH$76,Юноши!$L$5:$L$76),IF(AND(D76="м",F76=11),LOOKUP(G76,Юноши!$CI$5:$CI$76,Юноши!$L$5:$L$76),IF(AND(D76="м",F76=12),LOOKUP(G76,Юноши!$CJ$5:$CJ$76,Юноши!$L$5:$L$76),IF(AND(D76="м",F76=13),LOOKUP(G76,Юноши!$CK$5:$CK$76,Юноши!$L$5:$L$76),IF(AND(D76="м",F76=14),LOOKUP(G76,Юноши!$CL$5:$CL$76,Юноши!$L$5:$L$76),IF(AND(D76="м",F76=15),LOOKUP(G76,Юноши!$CM$5:$CM$76,Юноши!$L$5:$L$76),IF(AND(D76="м",F76=16),LOOKUP(G76,Юноши!$CN$5:$CN$76,Юноши!$L$5:$L$76),IF(AND(D76="м",F76&gt;=17),LOOKUP(G76,Юноши!$CO$5:$CO$76,Юноши!$L$5:$L$76)))))))))))))))))))</f>
        <v>0</v>
      </c>
      <c r="I76" s="418"/>
      <c r="J76" s="383">
        <f>IF(E76="",0,IF(I76&lt;=0,0,IF(AND(D76="ж",F76&lt;=10),LOOKUP(I76,Девушки!$O$5:$O$76,Девушки!$L$5:$L$76),IF(AND(D76="ж",F76=11),LOOKUP(I76,Девушки!$P$5:$P$76,Девушки!$L$5:$L$76),IF(AND(D76="ж",F76=12),LOOKUP(I76,Девушки!$Q$5:$Q$76,Девушки!$L$5:$L$76),IF(AND(D76="ж",F76=13),LOOKUP(I76,Девушки!$R$5:$R$76,Девушки!$L$5:$L$76),IF(AND(D76="ж",F76=14),LOOKUP(I76,Девушки!$S$5:$S$76,Девушки!$L$5:$L$76),IF(AND(D76="ж",F76=15),LOOKUP(I76,Девушки!$T$5:$T$76,Девушки!$L$5:$L$76),IF(AND(D76="ж",F76=16),LOOKUP(I76,Девушки!$U$5:$U$76,Девушки!$L$5:$L$76),IF(AND(D76="ж",F76&gt;=17),LOOKUP(I76,Девушки!$V$5:$V$76,Девушки!$L$5:$L$76),IF(AND(D76="м",F76&lt;=10),LOOKUP(I76,Юноши!$O$5:$O$76,Юноши!$L$5:$L$76),IF(AND(D76="м",F76=11),LOOKUP(I76,Юноши!$P$5:$P$76,Юноши!$L$5:$L$76),IF(AND(D76="м",F76=12),LOOKUP(I76,Юноши!$Q$5:$Q$76,Юноши!$L$5:$L$76),IF(AND(D76="м",F76=13),LOOKUP(I76,Юноши!$R$5:$R$76,Юноши!$L$5:$L$76),IF(AND(D76="м",F76=14),LOOKUP(I76,Юноши!$S$5:$S$76,Юноши!$L$5:$L$76),IF(AND(D76="м",F76=15),LOOKUP(I76,Юноши!$T$5:$T$76,Юноши!$L$5:$L$76),IF(AND(D76="м",F76=16),LOOKUP(I76,Юноши!$U$5:$U$76,Юноши!$L$5:$L$76),IF(AND(D76="м",F76&gt;=17),LOOKUP(I76,Юноши!$V$5:$V$76,Юноши!$L$5:$L$76)))))))))))))))))))</f>
        <v>0</v>
      </c>
      <c r="K76" s="424"/>
      <c r="L76" s="391">
        <f>IF(E76="",0,IF(K76&lt;=0,0,IF(AND(D76="ж",F76&lt;=16),LOOKUP(K76,Девушки!$CC$5:$CC$76,Девушки!$L$5:$L$76),IF(AND(D76="ж",F76=17),LOOKUP(K76,Девушки!$CD$5:$CD$76,Девушки!$L$5:$L$76),IF(AND(D76="м",F76&lt;=16),LOOKUP(K76,Юноши!$CC$5:$CC$76,Юноши!$L$5:$L$76),IF(AND(D76="м",F76=17),LOOKUP(K76,Юноши!$CD$5:$CD$76,Юноши!$L$5:$L$76)))))))</f>
        <v>0</v>
      </c>
      <c r="M76" s="387"/>
      <c r="N76" s="302">
        <f>IF(E76="",0,IF(M76&lt;=0,0,IF(AND(D76="ж",F76&lt;=10),LOOKUP(M76,Девушки!$Z$5:$Z$75,Девушки!$W$5:$W$75),IF(AND(D76="ж",F76=11),LOOKUP(M76,Девушки!$AA$5:$AA$75,Девушки!$W$5:$W$75),IF(AND(D76="ж",F76=12),LOOKUP(M76,Девушки!$AB$5:$AB$75,Девушки!$W$5:$W$75),IF(AND(D76="ж",F76=13),LOOKUP(M76,Девушки!$AC$5:$AC$75,Девушки!$W$5:$W$75),IF(AND(D76="ж",F76=14),LOOKUP(M76,Девушки!$AD$5:$AD$75,Девушки!$W$5:$W$75),IF(AND(D76="ж",F76=15),LOOKUP(M76,Девушки!$AE$5:$AE$75,Девушки!$W$5:$W$75),IF(AND(D76="ж",F76=16),LOOKUP(M76,Девушки!$AF$5:$AF$75,Девушки!$W$5:$W$75),IF(AND(D76="ж",F76&gt;=17),LOOKUP(M76,Девушки!$AG$5:$AG$75,Девушки!$W$5:$W$75),IF(AND(D76="м",F76&lt;=10),LOOKUP(M76,Юноши!$Z$5:$Z$75,Юноши!$W$5:$W$75),IF(AND(D76="м",F76=11),LOOKUP(M76,Юноши!$AA$5:$AA$75,Юноши!$W$5:$W$75),IF(AND(D76="м",F76=12),LOOKUP(M76,Юноши!$AB$5:$AB$75,Юноши!$W$5:$W$75),IF(AND(D76="м",F76=13),LOOKUP(M76,Юноши!$AC$5:$AC$75,Юноши!$W$5:$W$75),IF(AND(D76="м",F76=14),LOOKUP(M76,Юноши!$AD$5:$AD$75,Юноши!$W$5:$W$75),IF(AND(D76="м",F76=15),LOOKUP(M76,Юноши!$AE$5:$AE$75,Юноши!$W$5:$W$75),IF(AND(D76="м",F76=16),LOOKUP(M76,Юноши!$AF$5:$AF$75,Юноши!$W$5:$W$75),IF(AND(D76="м",F76&gt;=17),LOOKUP(M76,Юноши!$AG$5:$AG$75,Юноши!$W$5:$W$75)))))))))))))))))))</f>
        <v>0</v>
      </c>
      <c r="O76" s="389"/>
      <c r="P76" s="304">
        <f>IF(E76="",0,IF(O76&lt;=0,0,IF(AND(D76="ж",F76&lt;=10),LOOKUP(O76,Девушки!$AK$5:$AK$75,Девушки!$W$5:$W$75),IF(AND(D76="ж",F76=11),LOOKUP(O76,Девушки!$AL$5:$AL$75,Девушки!$W$5:$W$75),IF(AND(D76="ж",F76=12),LOOKUP(O76,Девушки!$AM$5:$AM$75,Девушки!$W$5:$W$75),IF(AND(D76="ж",F76=13),LOOKUP(O76,Девушки!$AN$5:$AN$75,Девушки!$W$5:$W$75),IF(AND(D76="ж",F76=14),LOOKUP(O76,Девушки!$AO$5:$AO$75,Девушки!$W$5:$W$75),IF(AND(D76="ж",F76=15),LOOKUP(O76,Девушки!$AP$5:$AP$75,Девушки!$W$5:$W$75),IF(AND(D76="ж",F76=16),LOOKUP(O76,Девушки!$AQ$5:$AQ$75,Девушки!$W$5:$W$75),IF(AND(D76="ж",F76&gt;=17),LOOKUP(O76,Девушки!$AR$5:$AR$75,Девушки!$W$5:$W$75),IF(AND(D76="м",F76&lt;=10),LOOKUP(O76,Юноши!$AK$5:$AK$75,Юноши!$W$5:$W$75),IF(AND(D76="м",F76=11),LOOKUP(O76,Юноши!$AL$5:$AL$75,Юноши!$W$5:$W$75),IF(AND(D76="м",F76=12),LOOKUP(O76,Юноши!$AM$5:$AM$75,Юноши!$W$5:$W$75),IF(AND(D76="м",F76=13),LOOKUP(O76,Юноши!$AN$5:$AN$75,Юноши!$W$5:$W$75),IF(AND(D76="м",F76=14),LOOKUP(O76,Юноши!$AO$5:$AO$75,Юноши!$W$5:$W$75),IF(AND(D76="м",F76=15),LOOKUP(O76,Юноши!$AP$5:$AP$75,Юноши!$W$5:$W$75),IF(AND(D76="м",F76=16),LOOKUP(O76,Юноши!$AQ$5:$AQ$75,Юноши!$W$5:$W$75),IF(AND(D76="м",F76&gt;=17),LOOKUP(O76,Юноши!$AR$5:$AR$75,Юноши!$W$5:$W$75)))))))))))))))))))</f>
        <v>0</v>
      </c>
      <c r="Q76" s="303"/>
      <c r="R76" s="450">
        <f>IF(E76="",0,IF(Q76&lt;=0,0,IF(AND(D76="ж",F76&lt;=10),LOOKUP(Q76,Девушки!$AV$5:$AV$75,Девушки!$W$5:$W$75),IF(AND(D76="ж",F76=11),LOOKUP(Q76,Девушки!$AW$5:$AW$75,Девушки!$W$5:$W$75),IF(AND(D76="ж",F76=12),LOOKUP(Q76,Девушки!$AX$5:$AX$75,Девушки!$W$5:$W$75),IF(AND(D76="ж",F76=13),LOOKUP(Q76,Девушки!$AY$5:$AY$75,Девушки!$W$5:$W$75),IF(AND(D76="ж",F76=14),LOOKUP(Q76,Девушки!$AZ$5:$AZ$75,Девушки!$W$5:$W$75),IF(AND(D76="ж",F76=15),LOOKUP(Q76,Девушки!$BA$5:$BA$75,Девушки!$W$5:$W$75),IF(AND(D76="ж",F76=16),LOOKUP(Q76,Девушки!$BB$5:$BB$75,Девушки!$W$5:$W$75),IF(AND(D76="ж",F76&gt;=17),LOOKUP(Q76,Девушки!$BC$5:$BC$75,Девушки!$W$5:$W$75),IF(AND(D76="м",F76&lt;=10),LOOKUP(Q76,Юноши!$AV$5:$AV$75,Юноши!$W$5:$W$75),IF(AND(D76="м",F76=11),LOOKUP(Q76,Юноши!$AW$5:$AW$75,Юноши!$W$5:$W$75),IF(AND(D76="м",F76=12),LOOKUP(Q76,Юноши!$AX$5:$AX$75,Юноши!$W$5:$W$75),IF(AND(D76="м",F76=13),LOOKUP(Q76,Юноши!$AY$5:$AY$75,Юноши!$W$5:$W$75),IF(AND(D76="м",F76=14),LOOKUP(Q76,Юноши!$AZ$5:$AZ$75,Юноши!$W$5:$W$75),IF(AND(D76="м",F76=15),LOOKUP(Q76,Юноши!$BA$5:$BA$75,Юноши!$W$5:$W$75),IF(AND(D76="м",F76=16),LOOKUP(Q76,Юноши!$BB$5:$BB$75,Юноши!$W$5:$W$75),IF(AND(D76="м",F76&gt;=17),LOOKUP(Q76,Юноши!$BC$5:$BC$75,Юноши!$W$5:$W$75)))))))))))))))))))</f>
        <v>0</v>
      </c>
      <c r="S76" s="338"/>
      <c r="T76" s="305">
        <f>IF(E76="",0,IF(S76="",0,IF(S76&lt;-4,0,IF(AND(D76="ж",F76&lt;=10),LOOKUP(S76,Девушки!$BG$5:$BG$75,Девушки!$W$5:$W$75),IF(AND(D76="ж",F76=11),LOOKUP(S76,Девушки!$BH$5:$BH$75,Девушки!$W$5:$W$75),IF(AND(D76="ж",F76=12),LOOKUP(S76,Девушки!$BI$5:$BI$75,Девушки!$W$5:$W$75),IF(AND(D76="ж",F76=13),LOOKUP(S76,Девушки!$BJ$5:$BJ$75,Девушки!$W$5:$W$75),IF(AND(D76="ж",F76=14),LOOKUP(S76,Девушки!$BK$5:$BK$75,Девушки!$W$5:$W$75),IF(AND(D76="ж",F76=15),LOOKUP(S76,Девушки!$BL$5:$BL$75,Девушки!$W$5:$W$75),IF(AND(D76="ж",F76=16),LOOKUP(S76,Девушки!$BM$5:$BM$75,Девушки!$W$5:$W$75),IF(AND(D76="ж",F76&gt;=17),LOOKUP(S76,Девушки!$BN$5:$BN$75,Девушки!$W$5:$W$75),IF(AND(D76="м",F76&lt;=10),LOOKUP(S76,Юноши!$BG$5:$BG$75,Юноши!$W$5:$W$75),IF(AND(D76="м",F76=11),LOOKUP(S76,Юноши!$BH$5:$BH$75,Юноши!$W$5:$W$75),IF(AND(D76="м",F76=12),LOOKUP(S76,Юноши!$BI$5:$BI$75,Юноши!$W$5:$W$75),IF(AND(D76="м",F76=13),LOOKUP(S76,Юноши!$BJ$5:$BJ$75,Юноши!$W$5:$W$75),IF(AND(D76="м",F76=14),LOOKUP(S76,Юноши!$BK$5:$BK$75,Юноши!$W$5:$W$75),IF(AND(D76="м",F76=15),LOOKUP(S76,Юноши!$BL$5:$BL$75,Юноши!$W$5:$W$75),IF(AND(D76="м",F76=16),LOOKUP(S76,Юноши!$BM$5:$BM$75,Юноши!$W$5:$W$75),IF(AND(D76="м",F76&gt;=17),LOOKUP(S76,Юноши!$BN$5:$BN$75,Юноши!$W$5:$W$75))))))))))))))))))))</f>
        <v>0</v>
      </c>
      <c r="U76" s="341"/>
      <c r="V76" s="450">
        <f>IF(E76="",0,IF(U76&lt;=0,0,IF(AND(D76="ж",F76&lt;=10),LOOKUP(U76,Девушки!$BT$5:$BT$76,Девушки!$BO$5:$BO$76),IF(AND(D76="ж",F76=11),LOOKUP(U76,Девушки!$BT$5:$BT$76,Девушки!$BO$5:$BO$76),IF(AND(D76="ж",F76=12),LOOKUP(U76,Девушки!$BT$5:$BT$76,Девушки!$BO$5:$BO$76),IF(AND(D76="ж",F76=13),LOOKUP(U76,Девушки!$BT$5:$BT$76,Девушки!$BO$5:$BO$76),IF(AND(D76="ж",F76=14),LOOKUP(U76,Девушки!$BT$5:$BT$76,Девушки!$BO$5:$BO$76),IF(AND(D76="ж",F76=15),LOOKUP(U76,Девушки!$BT$5:$BT$76,Девушки!$BO$5:$BO$76),IF(AND(D76="ж",F76=16),LOOKUP(U76,Девушки!$BT$5:$BT$76,Девушки!$BO$5:$BO$76),IF(AND(D76="ж",F76&gt;=17),LOOKUP(U76,Девушки!$BT$5:$BT$76,Девушки!$BO$5:$BO$76),IF(AND(D76="м",F76&lt;=10),LOOKUP(U76,Юноши!$BT$5:$BT$76,Юноши!$BO$5:$BO$76),IF(AND(D76="м",F76=11),LOOKUP(U76,Юноши!$BT$5:$BT$76,Юноши!$BO$5:$BO$76),IF(AND(D76="м",F76=12),LOOKUP(U76,Юноши!$BT$5:$BT$76,Юноши!$BO$5:$BO$76),IF(AND(D76="м",F76=13),LOOKUP(U76,Юноши!$BT$5:$BT$76,Юноши!$BO$5:$BO$76),IF(AND(D76="м",F76=14),LOOKUP(U76,Юноши!$BT$5:$BT$76,Юноши!$BO$5:$BO$76),IF(AND(D76="м",F76=15),LOOKUP(U76,Юноши!$BT$5:$BT$76,Юноши!$BO$5:$BO$76),IF(AND(D76="м",F76=16),LOOKUP(U76,Юноши!$BT$5:$BT$76,Юноши!$BO$5:$BO$76),IF(AND(D76="м",F76&gt;=17),LOOKUP(U76,Юноши!$BT$5:$BT$76,Юноши!$BO$5:$BO$76)))))))))))))))))))</f>
        <v>0</v>
      </c>
      <c r="W76" s="346"/>
      <c r="X76" s="307">
        <f>IF(E76="",0,IF(W76="",0,IF(AND(D76="ж",F76&lt;=10),LOOKUP(W76,Девушки!$D$5:$D$76,Девушки!$A$5:$A$76),IF(AND(D76="ж",F76=11),LOOKUP(W76,Девушки!$E$5:$E$76,Девушки!$A$5:$A$76),IF(AND(D76="ж",F76=12),LOOKUP(W76,Девушки!$F$5:$F$76,Девушки!$A$5:$A$76),IF(AND(D76="ж",F76=13),LOOKUP(W76,Девушки!$G$5:$G$76,Девушки!$A$5:$A$76),IF(AND(D76="ж",F76=14),LOOKUP(W76,Девушки!$H$5:$H$76,Девушки!$A$5:$A$76),IF(AND(D76="ж",F76=15),LOOKUP(W76,Девушки!$I$5:$I$76,Девушки!$A$5:$A$76),IF(AND(D76="ж",F76=16),LOOKUP(W76,Девушки!$J$5:$J$76,Девушки!$A$5:$A$76),IF(AND(D76="ж",F76&gt;=17),LOOKUP(W76,Девушки!$K$5:$K$76,Девушки!$A$5:$A$76),IF(AND(D76="м",F76&lt;=10),LOOKUP(W76,Юноши!$D$5:$D$76,Юноши!$A$5:$A$76),IF(AND(D76="м",F76=11),LOOKUP(W76,Юноши!$E$5:$E$76,Юноши!$A$5:$A$76),IF(AND(D76="м",F76=12),LOOKUP(W76,Юноши!$F$5:$F$76,Юноши!$A$5:$A$76),IF(AND(D76="м",F76=13),LOOKUP(W76,Юноши!$G$5:$G$76,Юноши!$A$5:$A$76),IF(AND(D76="м",F76=14),LOOKUP(W76,Юноши!$H$5:$H$76,Юноши!$A$5:$A$76),IF(AND(D76="м",F76=15),LOOKUP(W76,Юноши!$I$5:$I$76,Юноши!$A$5:$A$76),IF(AND(D76="м",F76=16),LOOKUP(W76,Юноши!$J$5:$J$76,Юноши!$A$5:$A$76),IF(AND(D76="м",F76&gt;=17),LOOKUP(W76,Юноши!$K$5:$K$76,Юноши!$A$5:$A$76)))))))))))))))))))</f>
        <v>0</v>
      </c>
      <c r="Y76" s="451">
        <f t="shared" si="3"/>
        <v>0</v>
      </c>
    </row>
    <row r="77" spans="1:25" ht="24.95" customHeight="1">
      <c r="A77" s="456"/>
      <c r="B77" s="462"/>
      <c r="C77" s="459"/>
      <c r="D77" s="458"/>
      <c r="E77" s="463"/>
      <c r="F77" s="309" t="str">
        <f t="shared" si="2"/>
        <v>/</v>
      </c>
      <c r="G77" s="422"/>
      <c r="H77" s="420">
        <f>IF(E77="",0,IF(G77&lt;=0,0,IF(AND(D77="ж",F77&lt;=10),LOOKUP(G77,Девушки!$CH$5:$CH$76,Девушки!$L$5:$L$76),IF(AND(D77="ж",F77=11),LOOKUP(G77,Девушки!$CI$5:$CI$76,Девушки!$L$5:$L$76),IF(AND(D77="ж",F77=12),LOOKUP(G77,Девушки!$CJ$5:$CJ$76,Девушки!$L$5:$L$76),IF(AND(D77="ж",F77=13),LOOKUP(G77,Девушки!$CK$5:$CK$76,Девушки!$L$5:$L$76),IF(AND(D77="ж",F77=14),LOOKUP(G77,Девушки!$CL$5:$CL$76,Девушки!$L$5:$L$76),IF(AND(D77="ж",F77=15),LOOKUP(G77,Девушки!$CM$5:$CM$76,Девушки!$L$5:$L$76),IF(AND(D77="ж",F77=16),LOOKUP(G77,Девушки!$CN$5:$CN$76,Девушки!$L$5:$L$76),IF(AND(D77="ж",F77&gt;=17),LOOKUP(G77,Девушки!$CO$5:$CO$76,Девушки!$L$5:$L$76),IF(AND(D77="м",F77&lt;=10),LOOKUP(G77,Юноши!$CH$5:$CH$76,Юноши!$L$5:$L$76),IF(AND(D77="м",F77=11),LOOKUP(G77,Юноши!$CI$5:$CI$76,Юноши!$L$5:$L$76),IF(AND(D77="м",F77=12),LOOKUP(G77,Юноши!$CJ$5:$CJ$76,Юноши!$L$5:$L$76),IF(AND(D77="м",F77=13),LOOKUP(G77,Юноши!$CK$5:$CK$76,Юноши!$L$5:$L$76),IF(AND(D77="м",F77=14),LOOKUP(G77,Юноши!$CL$5:$CL$76,Юноши!$L$5:$L$76),IF(AND(D77="м",F77=15),LOOKUP(G77,Юноши!$CM$5:$CM$76,Юноши!$L$5:$L$76),IF(AND(D77="м",F77=16),LOOKUP(G77,Юноши!$CN$5:$CN$76,Юноши!$L$5:$L$76),IF(AND(D77="м",F77&gt;=17),LOOKUP(G77,Юноши!$CO$5:$CO$76,Юноши!$L$5:$L$76)))))))))))))))))))</f>
        <v>0</v>
      </c>
      <c r="I77" s="418"/>
      <c r="J77" s="383">
        <f>IF(E77="",0,IF(I77&lt;=0,0,IF(AND(D77="ж",F77&lt;=10),LOOKUP(I77,Девушки!$O$5:$O$76,Девушки!$L$5:$L$76),IF(AND(D77="ж",F77=11),LOOKUP(I77,Девушки!$P$5:$P$76,Девушки!$L$5:$L$76),IF(AND(D77="ж",F77=12),LOOKUP(I77,Девушки!$Q$5:$Q$76,Девушки!$L$5:$L$76),IF(AND(D77="ж",F77=13),LOOKUP(I77,Девушки!$R$5:$R$76,Девушки!$L$5:$L$76),IF(AND(D77="ж",F77=14),LOOKUP(I77,Девушки!$S$5:$S$76,Девушки!$L$5:$L$76),IF(AND(D77="ж",F77=15),LOOKUP(I77,Девушки!$T$5:$T$76,Девушки!$L$5:$L$76),IF(AND(D77="ж",F77=16),LOOKUP(I77,Девушки!$U$5:$U$76,Девушки!$L$5:$L$76),IF(AND(D77="ж",F77&gt;=17),LOOKUP(I77,Девушки!$V$5:$V$76,Девушки!$L$5:$L$76),IF(AND(D77="м",F77&lt;=10),LOOKUP(I77,Юноши!$O$5:$O$76,Юноши!$L$5:$L$76),IF(AND(D77="м",F77=11),LOOKUP(I77,Юноши!$P$5:$P$76,Юноши!$L$5:$L$76),IF(AND(D77="м",F77=12),LOOKUP(I77,Юноши!$Q$5:$Q$76,Юноши!$L$5:$L$76),IF(AND(D77="м",F77=13),LOOKUP(I77,Юноши!$R$5:$R$76,Юноши!$L$5:$L$76),IF(AND(D77="м",F77=14),LOOKUP(I77,Юноши!$S$5:$S$76,Юноши!$L$5:$L$76),IF(AND(D77="м",F77=15),LOOKUP(I77,Юноши!$T$5:$T$76,Юноши!$L$5:$L$76),IF(AND(D77="м",F77=16),LOOKUP(I77,Юноши!$U$5:$U$76,Юноши!$L$5:$L$76),IF(AND(D77="м",F77&gt;=17),LOOKUP(I77,Юноши!$V$5:$V$76,Юноши!$L$5:$L$76)))))))))))))))))))</f>
        <v>0</v>
      </c>
      <c r="K77" s="424"/>
      <c r="L77" s="391">
        <f>IF(E77="",0,IF(K77&lt;=0,0,IF(AND(D77="ж",F77&lt;=16),LOOKUP(K77,Девушки!$CC$5:$CC$76,Девушки!$L$5:$L$76),IF(AND(D77="ж",F77=17),LOOKUP(K77,Девушки!$CD$5:$CD$76,Девушки!$L$5:$L$76),IF(AND(D77="м",F77&lt;=16),LOOKUP(K77,Юноши!$CC$5:$CC$76,Юноши!$L$5:$L$76),IF(AND(D77="м",F77=17),LOOKUP(K77,Юноши!$CD$5:$CD$76,Юноши!$L$5:$L$76)))))))</f>
        <v>0</v>
      </c>
      <c r="M77" s="387"/>
      <c r="N77" s="302">
        <f>IF(E77="",0,IF(M77&lt;=0,0,IF(AND(D77="ж",F77&lt;=10),LOOKUP(M77,Девушки!$Z$5:$Z$75,Девушки!$W$5:$W$75),IF(AND(D77="ж",F77=11),LOOKUP(M77,Девушки!$AA$5:$AA$75,Девушки!$W$5:$W$75),IF(AND(D77="ж",F77=12),LOOKUP(M77,Девушки!$AB$5:$AB$75,Девушки!$W$5:$W$75),IF(AND(D77="ж",F77=13),LOOKUP(M77,Девушки!$AC$5:$AC$75,Девушки!$W$5:$W$75),IF(AND(D77="ж",F77=14),LOOKUP(M77,Девушки!$AD$5:$AD$75,Девушки!$W$5:$W$75),IF(AND(D77="ж",F77=15),LOOKUP(M77,Девушки!$AE$5:$AE$75,Девушки!$W$5:$W$75),IF(AND(D77="ж",F77=16),LOOKUP(M77,Девушки!$AF$5:$AF$75,Девушки!$W$5:$W$75),IF(AND(D77="ж",F77&gt;=17),LOOKUP(M77,Девушки!$AG$5:$AG$75,Девушки!$W$5:$W$75),IF(AND(D77="м",F77&lt;=10),LOOKUP(M77,Юноши!$Z$5:$Z$75,Юноши!$W$5:$W$75),IF(AND(D77="м",F77=11),LOOKUP(M77,Юноши!$AA$5:$AA$75,Юноши!$W$5:$W$75),IF(AND(D77="м",F77=12),LOOKUP(M77,Юноши!$AB$5:$AB$75,Юноши!$W$5:$W$75),IF(AND(D77="м",F77=13),LOOKUP(M77,Юноши!$AC$5:$AC$75,Юноши!$W$5:$W$75),IF(AND(D77="м",F77=14),LOOKUP(M77,Юноши!$AD$5:$AD$75,Юноши!$W$5:$W$75),IF(AND(D77="м",F77=15),LOOKUP(M77,Юноши!$AE$5:$AE$75,Юноши!$W$5:$W$75),IF(AND(D77="м",F77=16),LOOKUP(M77,Юноши!$AF$5:$AF$75,Юноши!$W$5:$W$75),IF(AND(D77="м",F77&gt;=17),LOOKUP(M77,Юноши!$AG$5:$AG$75,Юноши!$W$5:$W$75)))))))))))))))))))</f>
        <v>0</v>
      </c>
      <c r="O77" s="389"/>
      <c r="P77" s="304">
        <f>IF(E77="",0,IF(O77&lt;=0,0,IF(AND(D77="ж",F77&lt;=10),LOOKUP(O77,Девушки!$AK$5:$AK$75,Девушки!$W$5:$W$75),IF(AND(D77="ж",F77=11),LOOKUP(O77,Девушки!$AL$5:$AL$75,Девушки!$W$5:$W$75),IF(AND(D77="ж",F77=12),LOOKUP(O77,Девушки!$AM$5:$AM$75,Девушки!$W$5:$W$75),IF(AND(D77="ж",F77=13),LOOKUP(O77,Девушки!$AN$5:$AN$75,Девушки!$W$5:$W$75),IF(AND(D77="ж",F77=14),LOOKUP(O77,Девушки!$AO$5:$AO$75,Девушки!$W$5:$W$75),IF(AND(D77="ж",F77=15),LOOKUP(O77,Девушки!$AP$5:$AP$75,Девушки!$W$5:$W$75),IF(AND(D77="ж",F77=16),LOOKUP(O77,Девушки!$AQ$5:$AQ$75,Девушки!$W$5:$W$75),IF(AND(D77="ж",F77&gt;=17),LOOKUP(O77,Девушки!$AR$5:$AR$75,Девушки!$W$5:$W$75),IF(AND(D77="м",F77&lt;=10),LOOKUP(O77,Юноши!$AK$5:$AK$75,Юноши!$W$5:$W$75),IF(AND(D77="м",F77=11),LOOKUP(O77,Юноши!$AL$5:$AL$75,Юноши!$W$5:$W$75),IF(AND(D77="м",F77=12),LOOKUP(O77,Юноши!$AM$5:$AM$75,Юноши!$W$5:$W$75),IF(AND(D77="м",F77=13),LOOKUP(O77,Юноши!$AN$5:$AN$75,Юноши!$W$5:$W$75),IF(AND(D77="м",F77=14),LOOKUP(O77,Юноши!$AO$5:$AO$75,Юноши!$W$5:$W$75),IF(AND(D77="м",F77=15),LOOKUP(O77,Юноши!$AP$5:$AP$75,Юноши!$W$5:$W$75),IF(AND(D77="м",F77=16),LOOKUP(O77,Юноши!$AQ$5:$AQ$75,Юноши!$W$5:$W$75),IF(AND(D77="м",F77&gt;=17),LOOKUP(O77,Юноши!$AR$5:$AR$75,Юноши!$W$5:$W$75)))))))))))))))))))</f>
        <v>0</v>
      </c>
      <c r="Q77" s="303"/>
      <c r="R77" s="450">
        <f>IF(E77="",0,IF(Q77&lt;=0,0,IF(AND(D77="ж",F77&lt;=10),LOOKUP(Q77,Девушки!$AV$5:$AV$75,Девушки!$W$5:$W$75),IF(AND(D77="ж",F77=11),LOOKUP(Q77,Девушки!$AW$5:$AW$75,Девушки!$W$5:$W$75),IF(AND(D77="ж",F77=12),LOOKUP(Q77,Девушки!$AX$5:$AX$75,Девушки!$W$5:$W$75),IF(AND(D77="ж",F77=13),LOOKUP(Q77,Девушки!$AY$5:$AY$75,Девушки!$W$5:$W$75),IF(AND(D77="ж",F77=14),LOOKUP(Q77,Девушки!$AZ$5:$AZ$75,Девушки!$W$5:$W$75),IF(AND(D77="ж",F77=15),LOOKUP(Q77,Девушки!$BA$5:$BA$75,Девушки!$W$5:$W$75),IF(AND(D77="ж",F77=16),LOOKUP(Q77,Девушки!$BB$5:$BB$75,Девушки!$W$5:$W$75),IF(AND(D77="ж",F77&gt;=17),LOOKUP(Q77,Девушки!$BC$5:$BC$75,Девушки!$W$5:$W$75),IF(AND(D77="м",F77&lt;=10),LOOKUP(Q77,Юноши!$AV$5:$AV$75,Юноши!$W$5:$W$75),IF(AND(D77="м",F77=11),LOOKUP(Q77,Юноши!$AW$5:$AW$75,Юноши!$W$5:$W$75),IF(AND(D77="м",F77=12),LOOKUP(Q77,Юноши!$AX$5:$AX$75,Юноши!$W$5:$W$75),IF(AND(D77="м",F77=13),LOOKUP(Q77,Юноши!$AY$5:$AY$75,Юноши!$W$5:$W$75),IF(AND(D77="м",F77=14),LOOKUP(Q77,Юноши!$AZ$5:$AZ$75,Юноши!$W$5:$W$75),IF(AND(D77="м",F77=15),LOOKUP(Q77,Юноши!$BA$5:$BA$75,Юноши!$W$5:$W$75),IF(AND(D77="м",F77=16),LOOKUP(Q77,Юноши!$BB$5:$BB$75,Юноши!$W$5:$W$75),IF(AND(D77="м",F77&gt;=17),LOOKUP(Q77,Юноши!$BC$5:$BC$75,Юноши!$W$5:$W$75)))))))))))))))))))</f>
        <v>0</v>
      </c>
      <c r="S77" s="338"/>
      <c r="T77" s="305">
        <f>IF(E77="",0,IF(S77="",0,IF(S77&lt;-4,0,IF(AND(D77="ж",F77&lt;=10),LOOKUP(S77,Девушки!$BG$5:$BG$75,Девушки!$W$5:$W$75),IF(AND(D77="ж",F77=11),LOOKUP(S77,Девушки!$BH$5:$BH$75,Девушки!$W$5:$W$75),IF(AND(D77="ж",F77=12),LOOKUP(S77,Девушки!$BI$5:$BI$75,Девушки!$W$5:$W$75),IF(AND(D77="ж",F77=13),LOOKUP(S77,Девушки!$BJ$5:$BJ$75,Девушки!$W$5:$W$75),IF(AND(D77="ж",F77=14),LOOKUP(S77,Девушки!$BK$5:$BK$75,Девушки!$W$5:$W$75),IF(AND(D77="ж",F77=15),LOOKUP(S77,Девушки!$BL$5:$BL$75,Девушки!$W$5:$W$75),IF(AND(D77="ж",F77=16),LOOKUP(S77,Девушки!$BM$5:$BM$75,Девушки!$W$5:$W$75),IF(AND(D77="ж",F77&gt;=17),LOOKUP(S77,Девушки!$BN$5:$BN$75,Девушки!$W$5:$W$75),IF(AND(D77="м",F77&lt;=10),LOOKUP(S77,Юноши!$BG$5:$BG$75,Юноши!$W$5:$W$75),IF(AND(D77="м",F77=11),LOOKUP(S77,Юноши!$BH$5:$BH$75,Юноши!$W$5:$W$75),IF(AND(D77="м",F77=12),LOOKUP(S77,Юноши!$BI$5:$BI$75,Юноши!$W$5:$W$75),IF(AND(D77="м",F77=13),LOOKUP(S77,Юноши!$BJ$5:$BJ$75,Юноши!$W$5:$W$75),IF(AND(D77="м",F77=14),LOOKUP(S77,Юноши!$BK$5:$BK$75,Юноши!$W$5:$W$75),IF(AND(D77="м",F77=15),LOOKUP(S77,Юноши!$BL$5:$BL$75,Юноши!$W$5:$W$75),IF(AND(D77="м",F77=16),LOOKUP(S77,Юноши!$BM$5:$BM$75,Юноши!$W$5:$W$75),IF(AND(D77="м",F77&gt;=17),LOOKUP(S77,Юноши!$BN$5:$BN$75,Юноши!$W$5:$W$75))))))))))))))))))))</f>
        <v>0</v>
      </c>
      <c r="U77" s="341"/>
      <c r="V77" s="450">
        <f>IF(E77="",0,IF(U77&lt;=0,0,IF(AND(D77="ж",F77&lt;=10),LOOKUP(U77,Девушки!$BT$5:$BT$76,Девушки!$BO$5:$BO$76),IF(AND(D77="ж",F77=11),LOOKUP(U77,Девушки!$BT$5:$BT$76,Девушки!$BO$5:$BO$76),IF(AND(D77="ж",F77=12),LOOKUP(U77,Девушки!$BT$5:$BT$76,Девушки!$BO$5:$BO$76),IF(AND(D77="ж",F77=13),LOOKUP(U77,Девушки!$BT$5:$BT$76,Девушки!$BO$5:$BO$76),IF(AND(D77="ж",F77=14),LOOKUP(U77,Девушки!$BT$5:$BT$76,Девушки!$BO$5:$BO$76),IF(AND(D77="ж",F77=15),LOOKUP(U77,Девушки!$BT$5:$BT$76,Девушки!$BO$5:$BO$76),IF(AND(D77="ж",F77=16),LOOKUP(U77,Девушки!$BT$5:$BT$76,Девушки!$BO$5:$BO$76),IF(AND(D77="ж",F77&gt;=17),LOOKUP(U77,Девушки!$BT$5:$BT$76,Девушки!$BO$5:$BO$76),IF(AND(D77="м",F77&lt;=10),LOOKUP(U77,Юноши!$BT$5:$BT$76,Юноши!$BO$5:$BO$76),IF(AND(D77="м",F77=11),LOOKUP(U77,Юноши!$BT$5:$BT$76,Юноши!$BO$5:$BO$76),IF(AND(D77="м",F77=12),LOOKUP(U77,Юноши!$BT$5:$BT$76,Юноши!$BO$5:$BO$76),IF(AND(D77="м",F77=13),LOOKUP(U77,Юноши!$BT$5:$BT$76,Юноши!$BO$5:$BO$76),IF(AND(D77="м",F77=14),LOOKUP(U77,Юноши!$BT$5:$BT$76,Юноши!$BO$5:$BO$76),IF(AND(D77="м",F77=15),LOOKUP(U77,Юноши!$BT$5:$BT$76,Юноши!$BO$5:$BO$76),IF(AND(D77="м",F77=16),LOOKUP(U77,Юноши!$BT$5:$BT$76,Юноши!$BO$5:$BO$76),IF(AND(D77="м",F77&gt;=17),LOOKUP(U77,Юноши!$BT$5:$BT$76,Юноши!$BO$5:$BO$76)))))))))))))))))))</f>
        <v>0</v>
      </c>
      <c r="W77" s="346"/>
      <c r="X77" s="307">
        <f>IF(E77="",0,IF(W77="",0,IF(AND(D77="ж",F77&lt;=10),LOOKUP(W77,Девушки!$D$5:$D$76,Девушки!$A$5:$A$76),IF(AND(D77="ж",F77=11),LOOKUP(W77,Девушки!$E$5:$E$76,Девушки!$A$5:$A$76),IF(AND(D77="ж",F77=12),LOOKUP(W77,Девушки!$F$5:$F$76,Девушки!$A$5:$A$76),IF(AND(D77="ж",F77=13),LOOKUP(W77,Девушки!$G$5:$G$76,Девушки!$A$5:$A$76),IF(AND(D77="ж",F77=14),LOOKUP(W77,Девушки!$H$5:$H$76,Девушки!$A$5:$A$76),IF(AND(D77="ж",F77=15),LOOKUP(W77,Девушки!$I$5:$I$76,Девушки!$A$5:$A$76),IF(AND(D77="ж",F77=16),LOOKUP(W77,Девушки!$J$5:$J$76,Девушки!$A$5:$A$76),IF(AND(D77="ж",F77&gt;=17),LOOKUP(W77,Девушки!$K$5:$K$76,Девушки!$A$5:$A$76),IF(AND(D77="м",F77&lt;=10),LOOKUP(W77,Юноши!$D$5:$D$76,Юноши!$A$5:$A$76),IF(AND(D77="м",F77=11),LOOKUP(W77,Юноши!$E$5:$E$76,Юноши!$A$5:$A$76),IF(AND(D77="м",F77=12),LOOKUP(W77,Юноши!$F$5:$F$76,Юноши!$A$5:$A$76),IF(AND(D77="м",F77=13),LOOKUP(W77,Юноши!$G$5:$G$76,Юноши!$A$5:$A$76),IF(AND(D77="м",F77=14),LOOKUP(W77,Юноши!$H$5:$H$76,Юноши!$A$5:$A$76),IF(AND(D77="м",F77=15),LOOKUP(W77,Юноши!$I$5:$I$76,Юноши!$A$5:$A$76),IF(AND(D77="м",F77=16),LOOKUP(W77,Юноши!$J$5:$J$76,Юноши!$A$5:$A$76),IF(AND(D77="м",F77&gt;=17),LOOKUP(W77,Юноши!$K$5:$K$76,Юноши!$A$5:$A$76)))))))))))))))))))</f>
        <v>0</v>
      </c>
      <c r="Y77" s="451">
        <f t="shared" si="3"/>
        <v>0</v>
      </c>
    </row>
    <row r="78" spans="1:25" ht="24.95" customHeight="1">
      <c r="A78" s="456"/>
      <c r="B78" s="462"/>
      <c r="C78" s="459"/>
      <c r="D78" s="458"/>
      <c r="E78" s="463"/>
      <c r="F78" s="309" t="str">
        <f t="shared" si="2"/>
        <v>/</v>
      </c>
      <c r="G78" s="422"/>
      <c r="H78" s="420">
        <f>IF(E78="",0,IF(G78&lt;=0,0,IF(AND(D78="ж",F78&lt;=10),LOOKUP(G78,Девушки!$CH$5:$CH$76,Девушки!$L$5:$L$76),IF(AND(D78="ж",F78=11),LOOKUP(G78,Девушки!$CI$5:$CI$76,Девушки!$L$5:$L$76),IF(AND(D78="ж",F78=12),LOOKUP(G78,Девушки!$CJ$5:$CJ$76,Девушки!$L$5:$L$76),IF(AND(D78="ж",F78=13),LOOKUP(G78,Девушки!$CK$5:$CK$76,Девушки!$L$5:$L$76),IF(AND(D78="ж",F78=14),LOOKUP(G78,Девушки!$CL$5:$CL$76,Девушки!$L$5:$L$76),IF(AND(D78="ж",F78=15),LOOKUP(G78,Девушки!$CM$5:$CM$76,Девушки!$L$5:$L$76),IF(AND(D78="ж",F78=16),LOOKUP(G78,Девушки!$CN$5:$CN$76,Девушки!$L$5:$L$76),IF(AND(D78="ж",F78&gt;=17),LOOKUP(G78,Девушки!$CO$5:$CO$76,Девушки!$L$5:$L$76),IF(AND(D78="м",F78&lt;=10),LOOKUP(G78,Юноши!$CH$5:$CH$76,Юноши!$L$5:$L$76),IF(AND(D78="м",F78=11),LOOKUP(G78,Юноши!$CI$5:$CI$76,Юноши!$L$5:$L$76),IF(AND(D78="м",F78=12),LOOKUP(G78,Юноши!$CJ$5:$CJ$76,Юноши!$L$5:$L$76),IF(AND(D78="м",F78=13),LOOKUP(G78,Юноши!$CK$5:$CK$76,Юноши!$L$5:$L$76),IF(AND(D78="м",F78=14),LOOKUP(G78,Юноши!$CL$5:$CL$76,Юноши!$L$5:$L$76),IF(AND(D78="м",F78=15),LOOKUP(G78,Юноши!$CM$5:$CM$76,Юноши!$L$5:$L$76),IF(AND(D78="м",F78=16),LOOKUP(G78,Юноши!$CN$5:$CN$76,Юноши!$L$5:$L$76),IF(AND(D78="м",F78&gt;=17),LOOKUP(G78,Юноши!$CO$5:$CO$76,Юноши!$L$5:$L$76)))))))))))))))))))</f>
        <v>0</v>
      </c>
      <c r="I78" s="418"/>
      <c r="J78" s="383">
        <f>IF(E78="",0,IF(I78&lt;=0,0,IF(AND(D78="ж",F78&lt;=10),LOOKUP(I78,Девушки!$O$5:$O$76,Девушки!$L$5:$L$76),IF(AND(D78="ж",F78=11),LOOKUP(I78,Девушки!$P$5:$P$76,Девушки!$L$5:$L$76),IF(AND(D78="ж",F78=12),LOOKUP(I78,Девушки!$Q$5:$Q$76,Девушки!$L$5:$L$76),IF(AND(D78="ж",F78=13),LOOKUP(I78,Девушки!$R$5:$R$76,Девушки!$L$5:$L$76),IF(AND(D78="ж",F78=14),LOOKUP(I78,Девушки!$S$5:$S$76,Девушки!$L$5:$L$76),IF(AND(D78="ж",F78=15),LOOKUP(I78,Девушки!$T$5:$T$76,Девушки!$L$5:$L$76),IF(AND(D78="ж",F78=16),LOOKUP(I78,Девушки!$U$5:$U$76,Девушки!$L$5:$L$76),IF(AND(D78="ж",F78&gt;=17),LOOKUP(I78,Девушки!$V$5:$V$76,Девушки!$L$5:$L$76),IF(AND(D78="м",F78&lt;=10),LOOKUP(I78,Юноши!$O$5:$O$76,Юноши!$L$5:$L$76),IF(AND(D78="м",F78=11),LOOKUP(I78,Юноши!$P$5:$P$76,Юноши!$L$5:$L$76),IF(AND(D78="м",F78=12),LOOKUP(I78,Юноши!$Q$5:$Q$76,Юноши!$L$5:$L$76),IF(AND(D78="м",F78=13),LOOKUP(I78,Юноши!$R$5:$R$76,Юноши!$L$5:$L$76),IF(AND(D78="м",F78=14),LOOKUP(I78,Юноши!$S$5:$S$76,Юноши!$L$5:$L$76),IF(AND(D78="м",F78=15),LOOKUP(I78,Юноши!$T$5:$T$76,Юноши!$L$5:$L$76),IF(AND(D78="м",F78=16),LOOKUP(I78,Юноши!$U$5:$U$76,Юноши!$L$5:$L$76),IF(AND(D78="м",F78&gt;=17),LOOKUP(I78,Юноши!$V$5:$V$76,Юноши!$L$5:$L$76)))))))))))))))))))</f>
        <v>0</v>
      </c>
      <c r="K78" s="424"/>
      <c r="L78" s="391">
        <f>IF(E78="",0,IF(K78&lt;=0,0,IF(AND(D78="ж",F78&lt;=16),LOOKUP(K78,Девушки!$CC$5:$CC$76,Девушки!$L$5:$L$76),IF(AND(D78="ж",F78=17),LOOKUP(K78,Девушки!$CD$5:$CD$76,Девушки!$L$5:$L$76),IF(AND(D78="м",F78&lt;=16),LOOKUP(K78,Юноши!$CC$5:$CC$76,Юноши!$L$5:$L$76),IF(AND(D78="м",F78=17),LOOKUP(K78,Юноши!$CD$5:$CD$76,Юноши!$L$5:$L$76)))))))</f>
        <v>0</v>
      </c>
      <c r="M78" s="387"/>
      <c r="N78" s="302">
        <f>IF(E78="",0,IF(M78&lt;=0,0,IF(AND(D78="ж",F78&lt;=10),LOOKUP(M78,Девушки!$Z$5:$Z$75,Девушки!$W$5:$W$75),IF(AND(D78="ж",F78=11),LOOKUP(M78,Девушки!$AA$5:$AA$75,Девушки!$W$5:$W$75),IF(AND(D78="ж",F78=12),LOOKUP(M78,Девушки!$AB$5:$AB$75,Девушки!$W$5:$W$75),IF(AND(D78="ж",F78=13),LOOKUP(M78,Девушки!$AC$5:$AC$75,Девушки!$W$5:$W$75),IF(AND(D78="ж",F78=14),LOOKUP(M78,Девушки!$AD$5:$AD$75,Девушки!$W$5:$W$75),IF(AND(D78="ж",F78=15),LOOKUP(M78,Девушки!$AE$5:$AE$75,Девушки!$W$5:$W$75),IF(AND(D78="ж",F78=16),LOOKUP(M78,Девушки!$AF$5:$AF$75,Девушки!$W$5:$W$75),IF(AND(D78="ж",F78&gt;=17),LOOKUP(M78,Девушки!$AG$5:$AG$75,Девушки!$W$5:$W$75),IF(AND(D78="м",F78&lt;=10),LOOKUP(M78,Юноши!$Z$5:$Z$75,Юноши!$W$5:$W$75),IF(AND(D78="м",F78=11),LOOKUP(M78,Юноши!$AA$5:$AA$75,Юноши!$W$5:$W$75),IF(AND(D78="м",F78=12),LOOKUP(M78,Юноши!$AB$5:$AB$75,Юноши!$W$5:$W$75),IF(AND(D78="м",F78=13),LOOKUP(M78,Юноши!$AC$5:$AC$75,Юноши!$W$5:$W$75),IF(AND(D78="м",F78=14),LOOKUP(M78,Юноши!$AD$5:$AD$75,Юноши!$W$5:$W$75),IF(AND(D78="м",F78=15),LOOKUP(M78,Юноши!$AE$5:$AE$75,Юноши!$W$5:$W$75),IF(AND(D78="м",F78=16),LOOKUP(M78,Юноши!$AF$5:$AF$75,Юноши!$W$5:$W$75),IF(AND(D78="м",F78&gt;=17),LOOKUP(M78,Юноши!$AG$5:$AG$75,Юноши!$W$5:$W$75)))))))))))))))))))</f>
        <v>0</v>
      </c>
      <c r="O78" s="389"/>
      <c r="P78" s="304">
        <f>IF(E78="",0,IF(O78&lt;=0,0,IF(AND(D78="ж",F78&lt;=10),LOOKUP(O78,Девушки!$AK$5:$AK$75,Девушки!$W$5:$W$75),IF(AND(D78="ж",F78=11),LOOKUP(O78,Девушки!$AL$5:$AL$75,Девушки!$W$5:$W$75),IF(AND(D78="ж",F78=12),LOOKUP(O78,Девушки!$AM$5:$AM$75,Девушки!$W$5:$W$75),IF(AND(D78="ж",F78=13),LOOKUP(O78,Девушки!$AN$5:$AN$75,Девушки!$W$5:$W$75),IF(AND(D78="ж",F78=14),LOOKUP(O78,Девушки!$AO$5:$AO$75,Девушки!$W$5:$W$75),IF(AND(D78="ж",F78=15),LOOKUP(O78,Девушки!$AP$5:$AP$75,Девушки!$W$5:$W$75),IF(AND(D78="ж",F78=16),LOOKUP(O78,Девушки!$AQ$5:$AQ$75,Девушки!$W$5:$W$75),IF(AND(D78="ж",F78&gt;=17),LOOKUP(O78,Девушки!$AR$5:$AR$75,Девушки!$W$5:$W$75),IF(AND(D78="м",F78&lt;=10),LOOKUP(O78,Юноши!$AK$5:$AK$75,Юноши!$W$5:$W$75),IF(AND(D78="м",F78=11),LOOKUP(O78,Юноши!$AL$5:$AL$75,Юноши!$W$5:$W$75),IF(AND(D78="м",F78=12),LOOKUP(O78,Юноши!$AM$5:$AM$75,Юноши!$W$5:$W$75),IF(AND(D78="м",F78=13),LOOKUP(O78,Юноши!$AN$5:$AN$75,Юноши!$W$5:$W$75),IF(AND(D78="м",F78=14),LOOKUP(O78,Юноши!$AO$5:$AO$75,Юноши!$W$5:$W$75),IF(AND(D78="м",F78=15),LOOKUP(O78,Юноши!$AP$5:$AP$75,Юноши!$W$5:$W$75),IF(AND(D78="м",F78=16),LOOKUP(O78,Юноши!$AQ$5:$AQ$75,Юноши!$W$5:$W$75),IF(AND(D78="м",F78&gt;=17),LOOKUP(O78,Юноши!$AR$5:$AR$75,Юноши!$W$5:$W$75)))))))))))))))))))</f>
        <v>0</v>
      </c>
      <c r="Q78" s="303"/>
      <c r="R78" s="450">
        <f>IF(E78="",0,IF(Q78&lt;=0,0,IF(AND(D78="ж",F78&lt;=10),LOOKUP(Q78,Девушки!$AV$5:$AV$75,Девушки!$W$5:$W$75),IF(AND(D78="ж",F78=11),LOOKUP(Q78,Девушки!$AW$5:$AW$75,Девушки!$W$5:$W$75),IF(AND(D78="ж",F78=12),LOOKUP(Q78,Девушки!$AX$5:$AX$75,Девушки!$W$5:$W$75),IF(AND(D78="ж",F78=13),LOOKUP(Q78,Девушки!$AY$5:$AY$75,Девушки!$W$5:$W$75),IF(AND(D78="ж",F78=14),LOOKUP(Q78,Девушки!$AZ$5:$AZ$75,Девушки!$W$5:$W$75),IF(AND(D78="ж",F78=15),LOOKUP(Q78,Девушки!$BA$5:$BA$75,Девушки!$W$5:$W$75),IF(AND(D78="ж",F78=16),LOOKUP(Q78,Девушки!$BB$5:$BB$75,Девушки!$W$5:$W$75),IF(AND(D78="ж",F78&gt;=17),LOOKUP(Q78,Девушки!$BC$5:$BC$75,Девушки!$W$5:$W$75),IF(AND(D78="м",F78&lt;=10),LOOKUP(Q78,Юноши!$AV$5:$AV$75,Юноши!$W$5:$W$75),IF(AND(D78="м",F78=11),LOOKUP(Q78,Юноши!$AW$5:$AW$75,Юноши!$W$5:$W$75),IF(AND(D78="м",F78=12),LOOKUP(Q78,Юноши!$AX$5:$AX$75,Юноши!$W$5:$W$75),IF(AND(D78="м",F78=13),LOOKUP(Q78,Юноши!$AY$5:$AY$75,Юноши!$W$5:$W$75),IF(AND(D78="м",F78=14),LOOKUP(Q78,Юноши!$AZ$5:$AZ$75,Юноши!$W$5:$W$75),IF(AND(D78="м",F78=15),LOOKUP(Q78,Юноши!$BA$5:$BA$75,Юноши!$W$5:$W$75),IF(AND(D78="м",F78=16),LOOKUP(Q78,Юноши!$BB$5:$BB$75,Юноши!$W$5:$W$75),IF(AND(D78="м",F78&gt;=17),LOOKUP(Q78,Юноши!$BC$5:$BC$75,Юноши!$W$5:$W$75)))))))))))))))))))</f>
        <v>0</v>
      </c>
      <c r="S78" s="338"/>
      <c r="T78" s="305">
        <f>IF(E78="",0,IF(S78="",0,IF(S78&lt;-4,0,IF(AND(D78="ж",F78&lt;=10),LOOKUP(S78,Девушки!$BG$5:$BG$75,Девушки!$W$5:$W$75),IF(AND(D78="ж",F78=11),LOOKUP(S78,Девушки!$BH$5:$BH$75,Девушки!$W$5:$W$75),IF(AND(D78="ж",F78=12),LOOKUP(S78,Девушки!$BI$5:$BI$75,Девушки!$W$5:$W$75),IF(AND(D78="ж",F78=13),LOOKUP(S78,Девушки!$BJ$5:$BJ$75,Девушки!$W$5:$W$75),IF(AND(D78="ж",F78=14),LOOKUP(S78,Девушки!$BK$5:$BK$75,Девушки!$W$5:$W$75),IF(AND(D78="ж",F78=15),LOOKUP(S78,Девушки!$BL$5:$BL$75,Девушки!$W$5:$W$75),IF(AND(D78="ж",F78=16),LOOKUP(S78,Девушки!$BM$5:$BM$75,Девушки!$W$5:$W$75),IF(AND(D78="ж",F78&gt;=17),LOOKUP(S78,Девушки!$BN$5:$BN$75,Девушки!$W$5:$W$75),IF(AND(D78="м",F78&lt;=10),LOOKUP(S78,Юноши!$BG$5:$BG$75,Юноши!$W$5:$W$75),IF(AND(D78="м",F78=11),LOOKUP(S78,Юноши!$BH$5:$BH$75,Юноши!$W$5:$W$75),IF(AND(D78="м",F78=12),LOOKUP(S78,Юноши!$BI$5:$BI$75,Юноши!$W$5:$W$75),IF(AND(D78="м",F78=13),LOOKUP(S78,Юноши!$BJ$5:$BJ$75,Юноши!$W$5:$W$75),IF(AND(D78="м",F78=14),LOOKUP(S78,Юноши!$BK$5:$BK$75,Юноши!$W$5:$W$75),IF(AND(D78="м",F78=15),LOOKUP(S78,Юноши!$BL$5:$BL$75,Юноши!$W$5:$W$75),IF(AND(D78="м",F78=16),LOOKUP(S78,Юноши!$BM$5:$BM$75,Юноши!$W$5:$W$75),IF(AND(D78="м",F78&gt;=17),LOOKUP(S78,Юноши!$BN$5:$BN$75,Юноши!$W$5:$W$75))))))))))))))))))))</f>
        <v>0</v>
      </c>
      <c r="U78" s="341"/>
      <c r="V78" s="450">
        <f>IF(E78="",0,IF(U78&lt;=0,0,IF(AND(D78="ж",F78&lt;=10),LOOKUP(U78,Девушки!$BT$5:$BT$76,Девушки!$BO$5:$BO$76),IF(AND(D78="ж",F78=11),LOOKUP(U78,Девушки!$BT$5:$BT$76,Девушки!$BO$5:$BO$76),IF(AND(D78="ж",F78=12),LOOKUP(U78,Девушки!$BT$5:$BT$76,Девушки!$BO$5:$BO$76),IF(AND(D78="ж",F78=13),LOOKUP(U78,Девушки!$BT$5:$BT$76,Девушки!$BO$5:$BO$76),IF(AND(D78="ж",F78=14),LOOKUP(U78,Девушки!$BT$5:$BT$76,Девушки!$BO$5:$BO$76),IF(AND(D78="ж",F78=15),LOOKUP(U78,Девушки!$BT$5:$BT$76,Девушки!$BO$5:$BO$76),IF(AND(D78="ж",F78=16),LOOKUP(U78,Девушки!$BT$5:$BT$76,Девушки!$BO$5:$BO$76),IF(AND(D78="ж",F78&gt;=17),LOOKUP(U78,Девушки!$BT$5:$BT$76,Девушки!$BO$5:$BO$76),IF(AND(D78="м",F78&lt;=10),LOOKUP(U78,Юноши!$BT$5:$BT$76,Юноши!$BO$5:$BO$76),IF(AND(D78="м",F78=11),LOOKUP(U78,Юноши!$BT$5:$BT$76,Юноши!$BO$5:$BO$76),IF(AND(D78="м",F78=12),LOOKUP(U78,Юноши!$BT$5:$BT$76,Юноши!$BO$5:$BO$76),IF(AND(D78="м",F78=13),LOOKUP(U78,Юноши!$BT$5:$BT$76,Юноши!$BO$5:$BO$76),IF(AND(D78="м",F78=14),LOOKUP(U78,Юноши!$BT$5:$BT$76,Юноши!$BO$5:$BO$76),IF(AND(D78="м",F78=15),LOOKUP(U78,Юноши!$BT$5:$BT$76,Юноши!$BO$5:$BO$76),IF(AND(D78="м",F78=16),LOOKUP(U78,Юноши!$BT$5:$BT$76,Юноши!$BO$5:$BO$76),IF(AND(D78="м",F78&gt;=17),LOOKUP(U78,Юноши!$BT$5:$BT$76,Юноши!$BO$5:$BO$76)))))))))))))))))))</f>
        <v>0</v>
      </c>
      <c r="W78" s="346"/>
      <c r="X78" s="307">
        <f>IF(E78="",0,IF(W78="",0,IF(AND(D78="ж",F78&lt;=10),LOOKUP(W78,Девушки!$D$5:$D$76,Девушки!$A$5:$A$76),IF(AND(D78="ж",F78=11),LOOKUP(W78,Девушки!$E$5:$E$76,Девушки!$A$5:$A$76),IF(AND(D78="ж",F78=12),LOOKUP(W78,Девушки!$F$5:$F$76,Девушки!$A$5:$A$76),IF(AND(D78="ж",F78=13),LOOKUP(W78,Девушки!$G$5:$G$76,Девушки!$A$5:$A$76),IF(AND(D78="ж",F78=14),LOOKUP(W78,Девушки!$H$5:$H$76,Девушки!$A$5:$A$76),IF(AND(D78="ж",F78=15),LOOKUP(W78,Девушки!$I$5:$I$76,Девушки!$A$5:$A$76),IF(AND(D78="ж",F78=16),LOOKUP(W78,Девушки!$J$5:$J$76,Девушки!$A$5:$A$76),IF(AND(D78="ж",F78&gt;=17),LOOKUP(W78,Девушки!$K$5:$K$76,Девушки!$A$5:$A$76),IF(AND(D78="м",F78&lt;=10),LOOKUP(W78,Юноши!$D$5:$D$76,Юноши!$A$5:$A$76),IF(AND(D78="м",F78=11),LOOKUP(W78,Юноши!$E$5:$E$76,Юноши!$A$5:$A$76),IF(AND(D78="м",F78=12),LOOKUP(W78,Юноши!$F$5:$F$76,Юноши!$A$5:$A$76),IF(AND(D78="м",F78=13),LOOKUP(W78,Юноши!$G$5:$G$76,Юноши!$A$5:$A$76),IF(AND(D78="м",F78=14),LOOKUP(W78,Юноши!$H$5:$H$76,Юноши!$A$5:$A$76),IF(AND(D78="м",F78=15),LOOKUP(W78,Юноши!$I$5:$I$76,Юноши!$A$5:$A$76),IF(AND(D78="м",F78=16),LOOKUP(W78,Юноши!$J$5:$J$76,Юноши!$A$5:$A$76),IF(AND(D78="м",F78&gt;=17),LOOKUP(W78,Юноши!$K$5:$K$76,Юноши!$A$5:$A$76)))))))))))))))))))</f>
        <v>0</v>
      </c>
      <c r="Y78" s="451">
        <f t="shared" si="3"/>
        <v>0</v>
      </c>
    </row>
    <row r="79" spans="1:25" ht="24.95" customHeight="1">
      <c r="A79" s="456"/>
      <c r="B79" s="462"/>
      <c r="C79" s="459"/>
      <c r="D79" s="458"/>
      <c r="E79" s="463"/>
      <c r="F79" s="309" t="str">
        <f t="shared" si="2"/>
        <v>/</v>
      </c>
      <c r="G79" s="422"/>
      <c r="H79" s="420">
        <f>IF(E79="",0,IF(G79&lt;=0,0,IF(AND(D79="ж",F79&lt;=10),LOOKUP(G79,Девушки!$CH$5:$CH$76,Девушки!$L$5:$L$76),IF(AND(D79="ж",F79=11),LOOKUP(G79,Девушки!$CI$5:$CI$76,Девушки!$L$5:$L$76),IF(AND(D79="ж",F79=12),LOOKUP(G79,Девушки!$CJ$5:$CJ$76,Девушки!$L$5:$L$76),IF(AND(D79="ж",F79=13),LOOKUP(G79,Девушки!$CK$5:$CK$76,Девушки!$L$5:$L$76),IF(AND(D79="ж",F79=14),LOOKUP(G79,Девушки!$CL$5:$CL$76,Девушки!$L$5:$L$76),IF(AND(D79="ж",F79=15),LOOKUP(G79,Девушки!$CM$5:$CM$76,Девушки!$L$5:$L$76),IF(AND(D79="ж",F79=16),LOOKUP(G79,Девушки!$CN$5:$CN$76,Девушки!$L$5:$L$76),IF(AND(D79="ж",F79&gt;=17),LOOKUP(G79,Девушки!$CO$5:$CO$76,Девушки!$L$5:$L$76),IF(AND(D79="м",F79&lt;=10),LOOKUP(G79,Юноши!$CH$5:$CH$76,Юноши!$L$5:$L$76),IF(AND(D79="м",F79=11),LOOKUP(G79,Юноши!$CI$5:$CI$76,Юноши!$L$5:$L$76),IF(AND(D79="м",F79=12),LOOKUP(G79,Юноши!$CJ$5:$CJ$76,Юноши!$L$5:$L$76),IF(AND(D79="м",F79=13),LOOKUP(G79,Юноши!$CK$5:$CK$76,Юноши!$L$5:$L$76),IF(AND(D79="м",F79=14),LOOKUP(G79,Юноши!$CL$5:$CL$76,Юноши!$L$5:$L$76),IF(AND(D79="м",F79=15),LOOKUP(G79,Юноши!$CM$5:$CM$76,Юноши!$L$5:$L$76),IF(AND(D79="м",F79=16),LOOKUP(G79,Юноши!$CN$5:$CN$76,Юноши!$L$5:$L$76),IF(AND(D79="м",F79&gt;=17),LOOKUP(G79,Юноши!$CO$5:$CO$76,Юноши!$L$5:$L$76)))))))))))))))))))</f>
        <v>0</v>
      </c>
      <c r="I79" s="418"/>
      <c r="J79" s="383">
        <f>IF(E79="",0,IF(I79&lt;=0,0,IF(AND(D79="ж",F79&lt;=10),LOOKUP(I79,Девушки!$O$5:$O$76,Девушки!$L$5:$L$76),IF(AND(D79="ж",F79=11),LOOKUP(I79,Девушки!$P$5:$P$76,Девушки!$L$5:$L$76),IF(AND(D79="ж",F79=12),LOOKUP(I79,Девушки!$Q$5:$Q$76,Девушки!$L$5:$L$76),IF(AND(D79="ж",F79=13),LOOKUP(I79,Девушки!$R$5:$R$76,Девушки!$L$5:$L$76),IF(AND(D79="ж",F79=14),LOOKUP(I79,Девушки!$S$5:$S$76,Девушки!$L$5:$L$76),IF(AND(D79="ж",F79=15),LOOKUP(I79,Девушки!$T$5:$T$76,Девушки!$L$5:$L$76),IF(AND(D79="ж",F79=16),LOOKUP(I79,Девушки!$U$5:$U$76,Девушки!$L$5:$L$76),IF(AND(D79="ж",F79&gt;=17),LOOKUP(I79,Девушки!$V$5:$V$76,Девушки!$L$5:$L$76),IF(AND(D79="м",F79&lt;=10),LOOKUP(I79,Юноши!$O$5:$O$76,Юноши!$L$5:$L$76),IF(AND(D79="м",F79=11),LOOKUP(I79,Юноши!$P$5:$P$76,Юноши!$L$5:$L$76),IF(AND(D79="м",F79=12),LOOKUP(I79,Юноши!$Q$5:$Q$76,Юноши!$L$5:$L$76),IF(AND(D79="м",F79=13),LOOKUP(I79,Юноши!$R$5:$R$76,Юноши!$L$5:$L$76),IF(AND(D79="м",F79=14),LOOKUP(I79,Юноши!$S$5:$S$76,Юноши!$L$5:$L$76),IF(AND(D79="м",F79=15),LOOKUP(I79,Юноши!$T$5:$T$76,Юноши!$L$5:$L$76),IF(AND(D79="м",F79=16),LOOKUP(I79,Юноши!$U$5:$U$76,Юноши!$L$5:$L$76),IF(AND(D79="м",F79&gt;=17),LOOKUP(I79,Юноши!$V$5:$V$76,Юноши!$L$5:$L$76)))))))))))))))))))</f>
        <v>0</v>
      </c>
      <c r="K79" s="424"/>
      <c r="L79" s="391">
        <f>IF(E79="",0,IF(K79&lt;=0,0,IF(AND(D79="ж",F79&lt;=16),LOOKUP(K79,Девушки!$CC$5:$CC$76,Девушки!$L$5:$L$76),IF(AND(D79="ж",F79=17),LOOKUP(K79,Девушки!$CD$5:$CD$76,Девушки!$L$5:$L$76),IF(AND(D79="м",F79&lt;=16),LOOKUP(K79,Юноши!$CC$5:$CC$76,Юноши!$L$5:$L$76),IF(AND(D79="м",F79=17),LOOKUP(K79,Юноши!$CD$5:$CD$76,Юноши!$L$5:$L$76)))))))</f>
        <v>0</v>
      </c>
      <c r="M79" s="387"/>
      <c r="N79" s="302">
        <f>IF(E79="",0,IF(M79&lt;=0,0,IF(AND(D79="ж",F79&lt;=10),LOOKUP(M79,Девушки!$Z$5:$Z$75,Девушки!$W$5:$W$75),IF(AND(D79="ж",F79=11),LOOKUP(M79,Девушки!$AA$5:$AA$75,Девушки!$W$5:$W$75),IF(AND(D79="ж",F79=12),LOOKUP(M79,Девушки!$AB$5:$AB$75,Девушки!$W$5:$W$75),IF(AND(D79="ж",F79=13),LOOKUP(M79,Девушки!$AC$5:$AC$75,Девушки!$W$5:$W$75),IF(AND(D79="ж",F79=14),LOOKUP(M79,Девушки!$AD$5:$AD$75,Девушки!$W$5:$W$75),IF(AND(D79="ж",F79=15),LOOKUP(M79,Девушки!$AE$5:$AE$75,Девушки!$W$5:$W$75),IF(AND(D79="ж",F79=16),LOOKUP(M79,Девушки!$AF$5:$AF$75,Девушки!$W$5:$W$75),IF(AND(D79="ж",F79&gt;=17),LOOKUP(M79,Девушки!$AG$5:$AG$75,Девушки!$W$5:$W$75),IF(AND(D79="м",F79&lt;=10),LOOKUP(M79,Юноши!$Z$5:$Z$75,Юноши!$W$5:$W$75),IF(AND(D79="м",F79=11),LOOKUP(M79,Юноши!$AA$5:$AA$75,Юноши!$W$5:$W$75),IF(AND(D79="м",F79=12),LOOKUP(M79,Юноши!$AB$5:$AB$75,Юноши!$W$5:$W$75),IF(AND(D79="м",F79=13),LOOKUP(M79,Юноши!$AC$5:$AC$75,Юноши!$W$5:$W$75),IF(AND(D79="м",F79=14),LOOKUP(M79,Юноши!$AD$5:$AD$75,Юноши!$W$5:$W$75),IF(AND(D79="м",F79=15),LOOKUP(M79,Юноши!$AE$5:$AE$75,Юноши!$W$5:$W$75),IF(AND(D79="м",F79=16),LOOKUP(M79,Юноши!$AF$5:$AF$75,Юноши!$W$5:$W$75),IF(AND(D79="м",F79&gt;=17),LOOKUP(M79,Юноши!$AG$5:$AG$75,Юноши!$W$5:$W$75)))))))))))))))))))</f>
        <v>0</v>
      </c>
      <c r="O79" s="389"/>
      <c r="P79" s="304">
        <f>IF(E79="",0,IF(O79&lt;=0,0,IF(AND(D79="ж",F79&lt;=10),LOOKUP(O79,Девушки!$AK$5:$AK$75,Девушки!$W$5:$W$75),IF(AND(D79="ж",F79=11),LOOKUP(O79,Девушки!$AL$5:$AL$75,Девушки!$W$5:$W$75),IF(AND(D79="ж",F79=12),LOOKUP(O79,Девушки!$AM$5:$AM$75,Девушки!$W$5:$W$75),IF(AND(D79="ж",F79=13),LOOKUP(O79,Девушки!$AN$5:$AN$75,Девушки!$W$5:$W$75),IF(AND(D79="ж",F79=14),LOOKUP(O79,Девушки!$AO$5:$AO$75,Девушки!$W$5:$W$75),IF(AND(D79="ж",F79=15),LOOKUP(O79,Девушки!$AP$5:$AP$75,Девушки!$W$5:$W$75),IF(AND(D79="ж",F79=16),LOOKUP(O79,Девушки!$AQ$5:$AQ$75,Девушки!$W$5:$W$75),IF(AND(D79="ж",F79&gt;=17),LOOKUP(O79,Девушки!$AR$5:$AR$75,Девушки!$W$5:$W$75),IF(AND(D79="м",F79&lt;=10),LOOKUP(O79,Юноши!$AK$5:$AK$75,Юноши!$W$5:$W$75),IF(AND(D79="м",F79=11),LOOKUP(O79,Юноши!$AL$5:$AL$75,Юноши!$W$5:$W$75),IF(AND(D79="м",F79=12),LOOKUP(O79,Юноши!$AM$5:$AM$75,Юноши!$W$5:$W$75),IF(AND(D79="м",F79=13),LOOKUP(O79,Юноши!$AN$5:$AN$75,Юноши!$W$5:$W$75),IF(AND(D79="м",F79=14),LOOKUP(O79,Юноши!$AO$5:$AO$75,Юноши!$W$5:$W$75),IF(AND(D79="м",F79=15),LOOKUP(O79,Юноши!$AP$5:$AP$75,Юноши!$W$5:$W$75),IF(AND(D79="м",F79=16),LOOKUP(O79,Юноши!$AQ$5:$AQ$75,Юноши!$W$5:$W$75),IF(AND(D79="м",F79&gt;=17),LOOKUP(O79,Юноши!$AR$5:$AR$75,Юноши!$W$5:$W$75)))))))))))))))))))</f>
        <v>0</v>
      </c>
      <c r="Q79" s="303"/>
      <c r="R79" s="450">
        <f>IF(E79="",0,IF(Q79&lt;=0,0,IF(AND(D79="ж",F79&lt;=10),LOOKUP(Q79,Девушки!$AV$5:$AV$75,Девушки!$W$5:$W$75),IF(AND(D79="ж",F79=11),LOOKUP(Q79,Девушки!$AW$5:$AW$75,Девушки!$W$5:$W$75),IF(AND(D79="ж",F79=12),LOOKUP(Q79,Девушки!$AX$5:$AX$75,Девушки!$W$5:$W$75),IF(AND(D79="ж",F79=13),LOOKUP(Q79,Девушки!$AY$5:$AY$75,Девушки!$W$5:$W$75),IF(AND(D79="ж",F79=14),LOOKUP(Q79,Девушки!$AZ$5:$AZ$75,Девушки!$W$5:$W$75),IF(AND(D79="ж",F79=15),LOOKUP(Q79,Девушки!$BA$5:$BA$75,Девушки!$W$5:$W$75),IF(AND(D79="ж",F79=16),LOOKUP(Q79,Девушки!$BB$5:$BB$75,Девушки!$W$5:$W$75),IF(AND(D79="ж",F79&gt;=17),LOOKUP(Q79,Девушки!$BC$5:$BC$75,Девушки!$W$5:$W$75),IF(AND(D79="м",F79&lt;=10),LOOKUP(Q79,Юноши!$AV$5:$AV$75,Юноши!$W$5:$W$75),IF(AND(D79="м",F79=11),LOOKUP(Q79,Юноши!$AW$5:$AW$75,Юноши!$W$5:$W$75),IF(AND(D79="м",F79=12),LOOKUP(Q79,Юноши!$AX$5:$AX$75,Юноши!$W$5:$W$75),IF(AND(D79="м",F79=13),LOOKUP(Q79,Юноши!$AY$5:$AY$75,Юноши!$W$5:$W$75),IF(AND(D79="м",F79=14),LOOKUP(Q79,Юноши!$AZ$5:$AZ$75,Юноши!$W$5:$W$75),IF(AND(D79="м",F79=15),LOOKUP(Q79,Юноши!$BA$5:$BA$75,Юноши!$W$5:$W$75),IF(AND(D79="м",F79=16),LOOKUP(Q79,Юноши!$BB$5:$BB$75,Юноши!$W$5:$W$75),IF(AND(D79="м",F79&gt;=17),LOOKUP(Q79,Юноши!$BC$5:$BC$75,Юноши!$W$5:$W$75)))))))))))))))))))</f>
        <v>0</v>
      </c>
      <c r="S79" s="338"/>
      <c r="T79" s="305">
        <f>IF(E79="",0,IF(S79="",0,IF(S79&lt;-4,0,IF(AND(D79="ж",F79&lt;=10),LOOKUP(S79,Девушки!$BG$5:$BG$75,Девушки!$W$5:$W$75),IF(AND(D79="ж",F79=11),LOOKUP(S79,Девушки!$BH$5:$BH$75,Девушки!$W$5:$W$75),IF(AND(D79="ж",F79=12),LOOKUP(S79,Девушки!$BI$5:$BI$75,Девушки!$W$5:$W$75),IF(AND(D79="ж",F79=13),LOOKUP(S79,Девушки!$BJ$5:$BJ$75,Девушки!$W$5:$W$75),IF(AND(D79="ж",F79=14),LOOKUP(S79,Девушки!$BK$5:$BK$75,Девушки!$W$5:$W$75),IF(AND(D79="ж",F79=15),LOOKUP(S79,Девушки!$BL$5:$BL$75,Девушки!$W$5:$W$75),IF(AND(D79="ж",F79=16),LOOKUP(S79,Девушки!$BM$5:$BM$75,Девушки!$W$5:$W$75),IF(AND(D79="ж",F79&gt;=17),LOOKUP(S79,Девушки!$BN$5:$BN$75,Девушки!$W$5:$W$75),IF(AND(D79="м",F79&lt;=10),LOOKUP(S79,Юноши!$BG$5:$BG$75,Юноши!$W$5:$W$75),IF(AND(D79="м",F79=11),LOOKUP(S79,Юноши!$BH$5:$BH$75,Юноши!$W$5:$W$75),IF(AND(D79="м",F79=12),LOOKUP(S79,Юноши!$BI$5:$BI$75,Юноши!$W$5:$W$75),IF(AND(D79="м",F79=13),LOOKUP(S79,Юноши!$BJ$5:$BJ$75,Юноши!$W$5:$W$75),IF(AND(D79="м",F79=14),LOOKUP(S79,Юноши!$BK$5:$BK$75,Юноши!$W$5:$W$75),IF(AND(D79="м",F79=15),LOOKUP(S79,Юноши!$BL$5:$BL$75,Юноши!$W$5:$W$75),IF(AND(D79="м",F79=16),LOOKUP(S79,Юноши!$BM$5:$BM$75,Юноши!$W$5:$W$75),IF(AND(D79="м",F79&gt;=17),LOOKUP(S79,Юноши!$BN$5:$BN$75,Юноши!$W$5:$W$75))))))))))))))))))))</f>
        <v>0</v>
      </c>
      <c r="U79" s="341"/>
      <c r="V79" s="450">
        <f>IF(E79="",0,IF(U79&lt;=0,0,IF(AND(D79="ж",F79&lt;=10),LOOKUP(U79,Девушки!$BT$5:$BT$76,Девушки!$BO$5:$BO$76),IF(AND(D79="ж",F79=11),LOOKUP(U79,Девушки!$BT$5:$BT$76,Девушки!$BO$5:$BO$76),IF(AND(D79="ж",F79=12),LOOKUP(U79,Девушки!$BT$5:$BT$76,Девушки!$BO$5:$BO$76),IF(AND(D79="ж",F79=13),LOOKUP(U79,Девушки!$BT$5:$BT$76,Девушки!$BO$5:$BO$76),IF(AND(D79="ж",F79=14),LOOKUP(U79,Девушки!$BT$5:$BT$76,Девушки!$BO$5:$BO$76),IF(AND(D79="ж",F79=15),LOOKUP(U79,Девушки!$BT$5:$BT$76,Девушки!$BO$5:$BO$76),IF(AND(D79="ж",F79=16),LOOKUP(U79,Девушки!$BT$5:$BT$76,Девушки!$BO$5:$BO$76),IF(AND(D79="ж",F79&gt;=17),LOOKUP(U79,Девушки!$BT$5:$BT$76,Девушки!$BO$5:$BO$76),IF(AND(D79="м",F79&lt;=10),LOOKUP(U79,Юноши!$BT$5:$BT$76,Юноши!$BO$5:$BO$76),IF(AND(D79="м",F79=11),LOOKUP(U79,Юноши!$BT$5:$BT$76,Юноши!$BO$5:$BO$76),IF(AND(D79="м",F79=12),LOOKUP(U79,Юноши!$BT$5:$BT$76,Юноши!$BO$5:$BO$76),IF(AND(D79="м",F79=13),LOOKUP(U79,Юноши!$BT$5:$BT$76,Юноши!$BO$5:$BO$76),IF(AND(D79="м",F79=14),LOOKUP(U79,Юноши!$BT$5:$BT$76,Юноши!$BO$5:$BO$76),IF(AND(D79="м",F79=15),LOOKUP(U79,Юноши!$BT$5:$BT$76,Юноши!$BO$5:$BO$76),IF(AND(D79="м",F79=16),LOOKUP(U79,Юноши!$BT$5:$BT$76,Юноши!$BO$5:$BO$76),IF(AND(D79="м",F79&gt;=17),LOOKUP(U79,Юноши!$BT$5:$BT$76,Юноши!$BO$5:$BO$76)))))))))))))))))))</f>
        <v>0</v>
      </c>
      <c r="W79" s="346"/>
      <c r="X79" s="307">
        <f>IF(E79="",0,IF(W79="",0,IF(AND(D79="ж",F79&lt;=10),LOOKUP(W79,Девушки!$D$5:$D$76,Девушки!$A$5:$A$76),IF(AND(D79="ж",F79=11),LOOKUP(W79,Девушки!$E$5:$E$76,Девушки!$A$5:$A$76),IF(AND(D79="ж",F79=12),LOOKUP(W79,Девушки!$F$5:$F$76,Девушки!$A$5:$A$76),IF(AND(D79="ж",F79=13),LOOKUP(W79,Девушки!$G$5:$G$76,Девушки!$A$5:$A$76),IF(AND(D79="ж",F79=14),LOOKUP(W79,Девушки!$H$5:$H$76,Девушки!$A$5:$A$76),IF(AND(D79="ж",F79=15),LOOKUP(W79,Девушки!$I$5:$I$76,Девушки!$A$5:$A$76),IF(AND(D79="ж",F79=16),LOOKUP(W79,Девушки!$J$5:$J$76,Девушки!$A$5:$A$76),IF(AND(D79="ж",F79&gt;=17),LOOKUP(W79,Девушки!$K$5:$K$76,Девушки!$A$5:$A$76),IF(AND(D79="м",F79&lt;=10),LOOKUP(W79,Юноши!$D$5:$D$76,Юноши!$A$5:$A$76),IF(AND(D79="м",F79=11),LOOKUP(W79,Юноши!$E$5:$E$76,Юноши!$A$5:$A$76),IF(AND(D79="м",F79=12),LOOKUP(W79,Юноши!$F$5:$F$76,Юноши!$A$5:$A$76),IF(AND(D79="м",F79=13),LOOKUP(W79,Юноши!$G$5:$G$76,Юноши!$A$5:$A$76),IF(AND(D79="м",F79=14),LOOKUP(W79,Юноши!$H$5:$H$76,Юноши!$A$5:$A$76),IF(AND(D79="м",F79=15),LOOKUP(W79,Юноши!$I$5:$I$76,Юноши!$A$5:$A$76),IF(AND(D79="м",F79=16),LOOKUP(W79,Юноши!$J$5:$J$76,Юноши!$A$5:$A$76),IF(AND(D79="м",F79&gt;=17),LOOKUP(W79,Юноши!$K$5:$K$76,Юноши!$A$5:$A$76)))))))))))))))))))</f>
        <v>0</v>
      </c>
      <c r="Y79" s="451">
        <f t="shared" si="3"/>
        <v>0</v>
      </c>
    </row>
    <row r="80" spans="1:25" ht="24.95" customHeight="1">
      <c r="A80" s="456"/>
      <c r="B80" s="462"/>
      <c r="C80" s="459"/>
      <c r="D80" s="458"/>
      <c r="E80" s="463"/>
      <c r="F80" s="309" t="str">
        <f t="shared" si="2"/>
        <v>/</v>
      </c>
      <c r="G80" s="422"/>
      <c r="H80" s="420">
        <f>IF(E80="",0,IF(G80&lt;=0,0,IF(AND(D80="ж",F80&lt;=10),LOOKUP(G80,Девушки!$CH$5:$CH$76,Девушки!$L$5:$L$76),IF(AND(D80="ж",F80=11),LOOKUP(G80,Девушки!$CI$5:$CI$76,Девушки!$L$5:$L$76),IF(AND(D80="ж",F80=12),LOOKUP(G80,Девушки!$CJ$5:$CJ$76,Девушки!$L$5:$L$76),IF(AND(D80="ж",F80=13),LOOKUP(G80,Девушки!$CK$5:$CK$76,Девушки!$L$5:$L$76),IF(AND(D80="ж",F80=14),LOOKUP(G80,Девушки!$CL$5:$CL$76,Девушки!$L$5:$L$76),IF(AND(D80="ж",F80=15),LOOKUP(G80,Девушки!$CM$5:$CM$76,Девушки!$L$5:$L$76),IF(AND(D80="ж",F80=16),LOOKUP(G80,Девушки!$CN$5:$CN$76,Девушки!$L$5:$L$76),IF(AND(D80="ж",F80&gt;=17),LOOKUP(G80,Девушки!$CO$5:$CO$76,Девушки!$L$5:$L$76),IF(AND(D80="м",F80&lt;=10),LOOKUP(G80,Юноши!$CH$5:$CH$76,Юноши!$L$5:$L$76),IF(AND(D80="м",F80=11),LOOKUP(G80,Юноши!$CI$5:$CI$76,Юноши!$L$5:$L$76),IF(AND(D80="м",F80=12),LOOKUP(G80,Юноши!$CJ$5:$CJ$76,Юноши!$L$5:$L$76),IF(AND(D80="м",F80=13),LOOKUP(G80,Юноши!$CK$5:$CK$76,Юноши!$L$5:$L$76),IF(AND(D80="м",F80=14),LOOKUP(G80,Юноши!$CL$5:$CL$76,Юноши!$L$5:$L$76),IF(AND(D80="м",F80=15),LOOKUP(G80,Юноши!$CM$5:$CM$76,Юноши!$L$5:$L$76),IF(AND(D80="м",F80=16),LOOKUP(G80,Юноши!$CN$5:$CN$76,Юноши!$L$5:$L$76),IF(AND(D80="м",F80&gt;=17),LOOKUP(G80,Юноши!$CO$5:$CO$76,Юноши!$L$5:$L$76)))))))))))))))))))</f>
        <v>0</v>
      </c>
      <c r="I80" s="418"/>
      <c r="J80" s="383">
        <f>IF(E80="",0,IF(I80&lt;=0,0,IF(AND(D80="ж",F80&lt;=10),LOOKUP(I80,Девушки!$O$5:$O$76,Девушки!$L$5:$L$76),IF(AND(D80="ж",F80=11),LOOKUP(I80,Девушки!$P$5:$P$76,Девушки!$L$5:$L$76),IF(AND(D80="ж",F80=12),LOOKUP(I80,Девушки!$Q$5:$Q$76,Девушки!$L$5:$L$76),IF(AND(D80="ж",F80=13),LOOKUP(I80,Девушки!$R$5:$R$76,Девушки!$L$5:$L$76),IF(AND(D80="ж",F80=14),LOOKUP(I80,Девушки!$S$5:$S$76,Девушки!$L$5:$L$76),IF(AND(D80="ж",F80=15),LOOKUP(I80,Девушки!$T$5:$T$76,Девушки!$L$5:$L$76),IF(AND(D80="ж",F80=16),LOOKUP(I80,Девушки!$U$5:$U$76,Девушки!$L$5:$L$76),IF(AND(D80="ж",F80&gt;=17),LOOKUP(I80,Девушки!$V$5:$V$76,Девушки!$L$5:$L$76),IF(AND(D80="м",F80&lt;=10),LOOKUP(I80,Юноши!$O$5:$O$76,Юноши!$L$5:$L$76),IF(AND(D80="м",F80=11),LOOKUP(I80,Юноши!$P$5:$P$76,Юноши!$L$5:$L$76),IF(AND(D80="м",F80=12),LOOKUP(I80,Юноши!$Q$5:$Q$76,Юноши!$L$5:$L$76),IF(AND(D80="м",F80=13),LOOKUP(I80,Юноши!$R$5:$R$76,Юноши!$L$5:$L$76),IF(AND(D80="м",F80=14),LOOKUP(I80,Юноши!$S$5:$S$76,Юноши!$L$5:$L$76),IF(AND(D80="м",F80=15),LOOKUP(I80,Юноши!$T$5:$T$76,Юноши!$L$5:$L$76),IF(AND(D80="м",F80=16),LOOKUP(I80,Юноши!$U$5:$U$76,Юноши!$L$5:$L$76),IF(AND(D80="м",F80&gt;=17),LOOKUP(I80,Юноши!$V$5:$V$76,Юноши!$L$5:$L$76)))))))))))))))))))</f>
        <v>0</v>
      </c>
      <c r="K80" s="424"/>
      <c r="L80" s="391">
        <f>IF(E80="",0,IF(K80&lt;=0,0,IF(AND(D80="ж",F80&lt;=16),LOOKUP(K80,Девушки!$CC$5:$CC$76,Девушки!$L$5:$L$76),IF(AND(D80="ж",F80=17),LOOKUP(K80,Девушки!$CD$5:$CD$76,Девушки!$L$5:$L$76),IF(AND(D80="м",F80&lt;=16),LOOKUP(K80,Юноши!$CC$5:$CC$76,Юноши!$L$5:$L$76),IF(AND(D80="м",F80=17),LOOKUP(K80,Юноши!$CD$5:$CD$76,Юноши!$L$5:$L$76)))))))</f>
        <v>0</v>
      </c>
      <c r="M80" s="387"/>
      <c r="N80" s="302">
        <f>IF(E80="",0,IF(M80&lt;=0,0,IF(AND(D80="ж",F80&lt;=10),LOOKUP(M80,Девушки!$Z$5:$Z$75,Девушки!$W$5:$W$75),IF(AND(D80="ж",F80=11),LOOKUP(M80,Девушки!$AA$5:$AA$75,Девушки!$W$5:$W$75),IF(AND(D80="ж",F80=12),LOOKUP(M80,Девушки!$AB$5:$AB$75,Девушки!$W$5:$W$75),IF(AND(D80="ж",F80=13),LOOKUP(M80,Девушки!$AC$5:$AC$75,Девушки!$W$5:$W$75),IF(AND(D80="ж",F80=14),LOOKUP(M80,Девушки!$AD$5:$AD$75,Девушки!$W$5:$W$75),IF(AND(D80="ж",F80=15),LOOKUP(M80,Девушки!$AE$5:$AE$75,Девушки!$W$5:$W$75),IF(AND(D80="ж",F80=16),LOOKUP(M80,Девушки!$AF$5:$AF$75,Девушки!$W$5:$W$75),IF(AND(D80="ж",F80&gt;=17),LOOKUP(M80,Девушки!$AG$5:$AG$75,Девушки!$W$5:$W$75),IF(AND(D80="м",F80&lt;=10),LOOKUP(M80,Юноши!$Z$5:$Z$75,Юноши!$W$5:$W$75),IF(AND(D80="м",F80=11),LOOKUP(M80,Юноши!$AA$5:$AA$75,Юноши!$W$5:$W$75),IF(AND(D80="м",F80=12),LOOKUP(M80,Юноши!$AB$5:$AB$75,Юноши!$W$5:$W$75),IF(AND(D80="м",F80=13),LOOKUP(M80,Юноши!$AC$5:$AC$75,Юноши!$W$5:$W$75),IF(AND(D80="м",F80=14),LOOKUP(M80,Юноши!$AD$5:$AD$75,Юноши!$W$5:$W$75),IF(AND(D80="м",F80=15),LOOKUP(M80,Юноши!$AE$5:$AE$75,Юноши!$W$5:$W$75),IF(AND(D80="м",F80=16),LOOKUP(M80,Юноши!$AF$5:$AF$75,Юноши!$W$5:$W$75),IF(AND(D80="м",F80&gt;=17),LOOKUP(M80,Юноши!$AG$5:$AG$75,Юноши!$W$5:$W$75)))))))))))))))))))</f>
        <v>0</v>
      </c>
      <c r="O80" s="389"/>
      <c r="P80" s="304">
        <f>IF(E80="",0,IF(O80&lt;=0,0,IF(AND(D80="ж",F80&lt;=10),LOOKUP(O80,Девушки!$AK$5:$AK$75,Девушки!$W$5:$W$75),IF(AND(D80="ж",F80=11),LOOKUP(O80,Девушки!$AL$5:$AL$75,Девушки!$W$5:$W$75),IF(AND(D80="ж",F80=12),LOOKUP(O80,Девушки!$AM$5:$AM$75,Девушки!$W$5:$W$75),IF(AND(D80="ж",F80=13),LOOKUP(O80,Девушки!$AN$5:$AN$75,Девушки!$W$5:$W$75),IF(AND(D80="ж",F80=14),LOOKUP(O80,Девушки!$AO$5:$AO$75,Девушки!$W$5:$W$75),IF(AND(D80="ж",F80=15),LOOKUP(O80,Девушки!$AP$5:$AP$75,Девушки!$W$5:$W$75),IF(AND(D80="ж",F80=16),LOOKUP(O80,Девушки!$AQ$5:$AQ$75,Девушки!$W$5:$W$75),IF(AND(D80="ж",F80&gt;=17),LOOKUP(O80,Девушки!$AR$5:$AR$75,Девушки!$W$5:$W$75),IF(AND(D80="м",F80&lt;=10),LOOKUP(O80,Юноши!$AK$5:$AK$75,Юноши!$W$5:$W$75),IF(AND(D80="м",F80=11),LOOKUP(O80,Юноши!$AL$5:$AL$75,Юноши!$W$5:$W$75),IF(AND(D80="м",F80=12),LOOKUP(O80,Юноши!$AM$5:$AM$75,Юноши!$W$5:$W$75),IF(AND(D80="м",F80=13),LOOKUP(O80,Юноши!$AN$5:$AN$75,Юноши!$W$5:$W$75),IF(AND(D80="м",F80=14),LOOKUP(O80,Юноши!$AO$5:$AO$75,Юноши!$W$5:$W$75),IF(AND(D80="м",F80=15),LOOKUP(O80,Юноши!$AP$5:$AP$75,Юноши!$W$5:$W$75),IF(AND(D80="м",F80=16),LOOKUP(O80,Юноши!$AQ$5:$AQ$75,Юноши!$W$5:$W$75),IF(AND(D80="м",F80&gt;=17),LOOKUP(O80,Юноши!$AR$5:$AR$75,Юноши!$W$5:$W$75)))))))))))))))))))</f>
        <v>0</v>
      </c>
      <c r="Q80" s="303"/>
      <c r="R80" s="450">
        <f>IF(E80="",0,IF(Q80&lt;=0,0,IF(AND(D80="ж",F80&lt;=10),LOOKUP(Q80,Девушки!$AV$5:$AV$75,Девушки!$W$5:$W$75),IF(AND(D80="ж",F80=11),LOOKUP(Q80,Девушки!$AW$5:$AW$75,Девушки!$W$5:$W$75),IF(AND(D80="ж",F80=12),LOOKUP(Q80,Девушки!$AX$5:$AX$75,Девушки!$W$5:$W$75),IF(AND(D80="ж",F80=13),LOOKUP(Q80,Девушки!$AY$5:$AY$75,Девушки!$W$5:$W$75),IF(AND(D80="ж",F80=14),LOOKUP(Q80,Девушки!$AZ$5:$AZ$75,Девушки!$W$5:$W$75),IF(AND(D80="ж",F80=15),LOOKUP(Q80,Девушки!$BA$5:$BA$75,Девушки!$W$5:$W$75),IF(AND(D80="ж",F80=16),LOOKUP(Q80,Девушки!$BB$5:$BB$75,Девушки!$W$5:$W$75),IF(AND(D80="ж",F80&gt;=17),LOOKUP(Q80,Девушки!$BC$5:$BC$75,Девушки!$W$5:$W$75),IF(AND(D80="м",F80&lt;=10),LOOKUP(Q80,Юноши!$AV$5:$AV$75,Юноши!$W$5:$W$75),IF(AND(D80="м",F80=11),LOOKUP(Q80,Юноши!$AW$5:$AW$75,Юноши!$W$5:$W$75),IF(AND(D80="м",F80=12),LOOKUP(Q80,Юноши!$AX$5:$AX$75,Юноши!$W$5:$W$75),IF(AND(D80="м",F80=13),LOOKUP(Q80,Юноши!$AY$5:$AY$75,Юноши!$W$5:$W$75),IF(AND(D80="м",F80=14),LOOKUP(Q80,Юноши!$AZ$5:$AZ$75,Юноши!$W$5:$W$75),IF(AND(D80="м",F80=15),LOOKUP(Q80,Юноши!$BA$5:$BA$75,Юноши!$W$5:$W$75),IF(AND(D80="м",F80=16),LOOKUP(Q80,Юноши!$BB$5:$BB$75,Юноши!$W$5:$W$75),IF(AND(D80="м",F80&gt;=17),LOOKUP(Q80,Юноши!$BC$5:$BC$75,Юноши!$W$5:$W$75)))))))))))))))))))</f>
        <v>0</v>
      </c>
      <c r="S80" s="338"/>
      <c r="T80" s="305">
        <f>IF(E80="",0,IF(S80="",0,IF(S80&lt;-4,0,IF(AND(D80="ж",F80&lt;=10),LOOKUP(S80,Девушки!$BG$5:$BG$75,Девушки!$W$5:$W$75),IF(AND(D80="ж",F80=11),LOOKUP(S80,Девушки!$BH$5:$BH$75,Девушки!$W$5:$W$75),IF(AND(D80="ж",F80=12),LOOKUP(S80,Девушки!$BI$5:$BI$75,Девушки!$W$5:$W$75),IF(AND(D80="ж",F80=13),LOOKUP(S80,Девушки!$BJ$5:$BJ$75,Девушки!$W$5:$W$75),IF(AND(D80="ж",F80=14),LOOKUP(S80,Девушки!$BK$5:$BK$75,Девушки!$W$5:$W$75),IF(AND(D80="ж",F80=15),LOOKUP(S80,Девушки!$BL$5:$BL$75,Девушки!$W$5:$W$75),IF(AND(D80="ж",F80=16),LOOKUP(S80,Девушки!$BM$5:$BM$75,Девушки!$W$5:$W$75),IF(AND(D80="ж",F80&gt;=17),LOOKUP(S80,Девушки!$BN$5:$BN$75,Девушки!$W$5:$W$75),IF(AND(D80="м",F80&lt;=10),LOOKUP(S80,Юноши!$BG$5:$BG$75,Юноши!$W$5:$W$75),IF(AND(D80="м",F80=11),LOOKUP(S80,Юноши!$BH$5:$BH$75,Юноши!$W$5:$W$75),IF(AND(D80="м",F80=12),LOOKUP(S80,Юноши!$BI$5:$BI$75,Юноши!$W$5:$W$75),IF(AND(D80="м",F80=13),LOOKUP(S80,Юноши!$BJ$5:$BJ$75,Юноши!$W$5:$W$75),IF(AND(D80="м",F80=14),LOOKUP(S80,Юноши!$BK$5:$BK$75,Юноши!$W$5:$W$75),IF(AND(D80="м",F80=15),LOOKUP(S80,Юноши!$BL$5:$BL$75,Юноши!$W$5:$W$75),IF(AND(D80="м",F80=16),LOOKUP(S80,Юноши!$BM$5:$BM$75,Юноши!$W$5:$W$75),IF(AND(D80="м",F80&gt;=17),LOOKUP(S80,Юноши!$BN$5:$BN$75,Юноши!$W$5:$W$75))))))))))))))))))))</f>
        <v>0</v>
      </c>
      <c r="U80" s="341"/>
      <c r="V80" s="450">
        <f>IF(E80="",0,IF(U80&lt;=0,0,IF(AND(D80="ж",F80&lt;=10),LOOKUP(U80,Девушки!$BT$5:$BT$76,Девушки!$BO$5:$BO$76),IF(AND(D80="ж",F80=11),LOOKUP(U80,Девушки!$BT$5:$BT$76,Девушки!$BO$5:$BO$76),IF(AND(D80="ж",F80=12),LOOKUP(U80,Девушки!$BT$5:$BT$76,Девушки!$BO$5:$BO$76),IF(AND(D80="ж",F80=13),LOOKUP(U80,Девушки!$BT$5:$BT$76,Девушки!$BO$5:$BO$76),IF(AND(D80="ж",F80=14),LOOKUP(U80,Девушки!$BT$5:$BT$76,Девушки!$BO$5:$BO$76),IF(AND(D80="ж",F80=15),LOOKUP(U80,Девушки!$BT$5:$BT$76,Девушки!$BO$5:$BO$76),IF(AND(D80="ж",F80=16),LOOKUP(U80,Девушки!$BT$5:$BT$76,Девушки!$BO$5:$BO$76),IF(AND(D80="ж",F80&gt;=17),LOOKUP(U80,Девушки!$BT$5:$BT$76,Девушки!$BO$5:$BO$76),IF(AND(D80="м",F80&lt;=10),LOOKUP(U80,Юноши!$BT$5:$BT$76,Юноши!$BO$5:$BO$76),IF(AND(D80="м",F80=11),LOOKUP(U80,Юноши!$BT$5:$BT$76,Юноши!$BO$5:$BO$76),IF(AND(D80="м",F80=12),LOOKUP(U80,Юноши!$BT$5:$BT$76,Юноши!$BO$5:$BO$76),IF(AND(D80="м",F80=13),LOOKUP(U80,Юноши!$BT$5:$BT$76,Юноши!$BO$5:$BO$76),IF(AND(D80="м",F80=14),LOOKUP(U80,Юноши!$BT$5:$BT$76,Юноши!$BO$5:$BO$76),IF(AND(D80="м",F80=15),LOOKUP(U80,Юноши!$BT$5:$BT$76,Юноши!$BO$5:$BO$76),IF(AND(D80="м",F80=16),LOOKUP(U80,Юноши!$BT$5:$BT$76,Юноши!$BO$5:$BO$76),IF(AND(D80="м",F80&gt;=17),LOOKUP(U80,Юноши!$BT$5:$BT$76,Юноши!$BO$5:$BO$76)))))))))))))))))))</f>
        <v>0</v>
      </c>
      <c r="W80" s="346"/>
      <c r="X80" s="307">
        <f>IF(E80="",0,IF(W80="",0,IF(AND(D80="ж",F80&lt;=10),LOOKUP(W80,Девушки!$D$5:$D$76,Девушки!$A$5:$A$76),IF(AND(D80="ж",F80=11),LOOKUP(W80,Девушки!$E$5:$E$76,Девушки!$A$5:$A$76),IF(AND(D80="ж",F80=12),LOOKUP(W80,Девушки!$F$5:$F$76,Девушки!$A$5:$A$76),IF(AND(D80="ж",F80=13),LOOKUP(W80,Девушки!$G$5:$G$76,Девушки!$A$5:$A$76),IF(AND(D80="ж",F80=14),LOOKUP(W80,Девушки!$H$5:$H$76,Девушки!$A$5:$A$76),IF(AND(D80="ж",F80=15),LOOKUP(W80,Девушки!$I$5:$I$76,Девушки!$A$5:$A$76),IF(AND(D80="ж",F80=16),LOOKUP(W80,Девушки!$J$5:$J$76,Девушки!$A$5:$A$76),IF(AND(D80="ж",F80&gt;=17),LOOKUP(W80,Девушки!$K$5:$K$76,Девушки!$A$5:$A$76),IF(AND(D80="м",F80&lt;=10),LOOKUP(W80,Юноши!$D$5:$D$76,Юноши!$A$5:$A$76),IF(AND(D80="м",F80=11),LOOKUP(W80,Юноши!$E$5:$E$76,Юноши!$A$5:$A$76),IF(AND(D80="м",F80=12),LOOKUP(W80,Юноши!$F$5:$F$76,Юноши!$A$5:$A$76),IF(AND(D80="м",F80=13),LOOKUP(W80,Юноши!$G$5:$G$76,Юноши!$A$5:$A$76),IF(AND(D80="м",F80=14),LOOKUP(W80,Юноши!$H$5:$H$76,Юноши!$A$5:$A$76),IF(AND(D80="м",F80=15),LOOKUP(W80,Юноши!$I$5:$I$76,Юноши!$A$5:$A$76),IF(AND(D80="м",F80=16),LOOKUP(W80,Юноши!$J$5:$J$76,Юноши!$A$5:$A$76),IF(AND(D80="м",F80&gt;=17),LOOKUP(W80,Юноши!$K$5:$K$76,Юноши!$A$5:$A$76)))))))))))))))))))</f>
        <v>0</v>
      </c>
      <c r="Y80" s="451">
        <f t="shared" si="3"/>
        <v>0</v>
      </c>
    </row>
    <row r="81" spans="1:25" ht="24.95" customHeight="1">
      <c r="A81" s="456"/>
      <c r="B81" s="462"/>
      <c r="C81" s="459"/>
      <c r="D81" s="458"/>
      <c r="E81" s="463"/>
      <c r="F81" s="309" t="str">
        <f t="shared" si="2"/>
        <v>/</v>
      </c>
      <c r="G81" s="422"/>
      <c r="H81" s="420">
        <f>IF(E81="",0,IF(G81&lt;=0,0,IF(AND(D81="ж",F81&lt;=10),LOOKUP(G81,Девушки!$CH$5:$CH$76,Девушки!$L$5:$L$76),IF(AND(D81="ж",F81=11),LOOKUP(G81,Девушки!$CI$5:$CI$76,Девушки!$L$5:$L$76),IF(AND(D81="ж",F81=12),LOOKUP(G81,Девушки!$CJ$5:$CJ$76,Девушки!$L$5:$L$76),IF(AND(D81="ж",F81=13),LOOKUP(G81,Девушки!$CK$5:$CK$76,Девушки!$L$5:$L$76),IF(AND(D81="ж",F81=14),LOOKUP(G81,Девушки!$CL$5:$CL$76,Девушки!$L$5:$L$76),IF(AND(D81="ж",F81=15),LOOKUP(G81,Девушки!$CM$5:$CM$76,Девушки!$L$5:$L$76),IF(AND(D81="ж",F81=16),LOOKUP(G81,Девушки!$CN$5:$CN$76,Девушки!$L$5:$L$76),IF(AND(D81="ж",F81&gt;=17),LOOKUP(G81,Девушки!$CO$5:$CO$76,Девушки!$L$5:$L$76),IF(AND(D81="м",F81&lt;=10),LOOKUP(G81,Юноши!$CH$5:$CH$76,Юноши!$L$5:$L$76),IF(AND(D81="м",F81=11),LOOKUP(G81,Юноши!$CI$5:$CI$76,Юноши!$L$5:$L$76),IF(AND(D81="м",F81=12),LOOKUP(G81,Юноши!$CJ$5:$CJ$76,Юноши!$L$5:$L$76),IF(AND(D81="м",F81=13),LOOKUP(G81,Юноши!$CK$5:$CK$76,Юноши!$L$5:$L$76),IF(AND(D81="м",F81=14),LOOKUP(G81,Юноши!$CL$5:$CL$76,Юноши!$L$5:$L$76),IF(AND(D81="м",F81=15),LOOKUP(G81,Юноши!$CM$5:$CM$76,Юноши!$L$5:$L$76),IF(AND(D81="м",F81=16),LOOKUP(G81,Юноши!$CN$5:$CN$76,Юноши!$L$5:$L$76),IF(AND(D81="м",F81&gt;=17),LOOKUP(G81,Юноши!$CO$5:$CO$76,Юноши!$L$5:$L$76)))))))))))))))))))</f>
        <v>0</v>
      </c>
      <c r="I81" s="418"/>
      <c r="J81" s="383">
        <f>IF(E81="",0,IF(I81&lt;=0,0,IF(AND(D81="ж",F81&lt;=10),LOOKUP(I81,Девушки!$O$5:$O$76,Девушки!$L$5:$L$76),IF(AND(D81="ж",F81=11),LOOKUP(I81,Девушки!$P$5:$P$76,Девушки!$L$5:$L$76),IF(AND(D81="ж",F81=12),LOOKUP(I81,Девушки!$Q$5:$Q$76,Девушки!$L$5:$L$76),IF(AND(D81="ж",F81=13),LOOKUP(I81,Девушки!$R$5:$R$76,Девушки!$L$5:$L$76),IF(AND(D81="ж",F81=14),LOOKUP(I81,Девушки!$S$5:$S$76,Девушки!$L$5:$L$76),IF(AND(D81="ж",F81=15),LOOKUP(I81,Девушки!$T$5:$T$76,Девушки!$L$5:$L$76),IF(AND(D81="ж",F81=16),LOOKUP(I81,Девушки!$U$5:$U$76,Девушки!$L$5:$L$76),IF(AND(D81="ж",F81&gt;=17),LOOKUP(I81,Девушки!$V$5:$V$76,Девушки!$L$5:$L$76),IF(AND(D81="м",F81&lt;=10),LOOKUP(I81,Юноши!$O$5:$O$76,Юноши!$L$5:$L$76),IF(AND(D81="м",F81=11),LOOKUP(I81,Юноши!$P$5:$P$76,Юноши!$L$5:$L$76),IF(AND(D81="м",F81=12),LOOKUP(I81,Юноши!$Q$5:$Q$76,Юноши!$L$5:$L$76),IF(AND(D81="м",F81=13),LOOKUP(I81,Юноши!$R$5:$R$76,Юноши!$L$5:$L$76),IF(AND(D81="м",F81=14),LOOKUP(I81,Юноши!$S$5:$S$76,Юноши!$L$5:$L$76),IF(AND(D81="м",F81=15),LOOKUP(I81,Юноши!$T$5:$T$76,Юноши!$L$5:$L$76),IF(AND(D81="м",F81=16),LOOKUP(I81,Юноши!$U$5:$U$76,Юноши!$L$5:$L$76),IF(AND(D81="м",F81&gt;=17),LOOKUP(I81,Юноши!$V$5:$V$76,Юноши!$L$5:$L$76)))))))))))))))))))</f>
        <v>0</v>
      </c>
      <c r="K81" s="424"/>
      <c r="L81" s="391">
        <f>IF(E81="",0,IF(K81&lt;=0,0,IF(AND(D81="ж",F81&lt;=16),LOOKUP(K81,Девушки!$CC$5:$CC$76,Девушки!$L$5:$L$76),IF(AND(D81="ж",F81=17),LOOKUP(K81,Девушки!$CD$5:$CD$76,Девушки!$L$5:$L$76),IF(AND(D81="м",F81&lt;=16),LOOKUP(K81,Юноши!$CC$5:$CC$76,Юноши!$L$5:$L$76),IF(AND(D81="м",F81=17),LOOKUP(K81,Юноши!$CD$5:$CD$76,Юноши!$L$5:$L$76)))))))</f>
        <v>0</v>
      </c>
      <c r="M81" s="387"/>
      <c r="N81" s="302">
        <f>IF(E81="",0,IF(M81&lt;=0,0,IF(AND(D81="ж",F81&lt;=10),LOOKUP(M81,Девушки!$Z$5:$Z$75,Девушки!$W$5:$W$75),IF(AND(D81="ж",F81=11),LOOKUP(M81,Девушки!$AA$5:$AA$75,Девушки!$W$5:$W$75),IF(AND(D81="ж",F81=12),LOOKUP(M81,Девушки!$AB$5:$AB$75,Девушки!$W$5:$W$75),IF(AND(D81="ж",F81=13),LOOKUP(M81,Девушки!$AC$5:$AC$75,Девушки!$W$5:$W$75),IF(AND(D81="ж",F81=14),LOOKUP(M81,Девушки!$AD$5:$AD$75,Девушки!$W$5:$W$75),IF(AND(D81="ж",F81=15),LOOKUP(M81,Девушки!$AE$5:$AE$75,Девушки!$W$5:$W$75),IF(AND(D81="ж",F81=16),LOOKUP(M81,Девушки!$AF$5:$AF$75,Девушки!$W$5:$W$75),IF(AND(D81="ж",F81&gt;=17),LOOKUP(M81,Девушки!$AG$5:$AG$75,Девушки!$W$5:$W$75),IF(AND(D81="м",F81&lt;=10),LOOKUP(M81,Юноши!$Z$5:$Z$75,Юноши!$W$5:$W$75),IF(AND(D81="м",F81=11),LOOKUP(M81,Юноши!$AA$5:$AA$75,Юноши!$W$5:$W$75),IF(AND(D81="м",F81=12),LOOKUP(M81,Юноши!$AB$5:$AB$75,Юноши!$W$5:$W$75),IF(AND(D81="м",F81=13),LOOKUP(M81,Юноши!$AC$5:$AC$75,Юноши!$W$5:$W$75),IF(AND(D81="м",F81=14),LOOKUP(M81,Юноши!$AD$5:$AD$75,Юноши!$W$5:$W$75),IF(AND(D81="м",F81=15),LOOKUP(M81,Юноши!$AE$5:$AE$75,Юноши!$W$5:$W$75),IF(AND(D81="м",F81=16),LOOKUP(M81,Юноши!$AF$5:$AF$75,Юноши!$W$5:$W$75),IF(AND(D81="м",F81&gt;=17),LOOKUP(M81,Юноши!$AG$5:$AG$75,Юноши!$W$5:$W$75)))))))))))))))))))</f>
        <v>0</v>
      </c>
      <c r="O81" s="389"/>
      <c r="P81" s="304">
        <f>IF(E81="",0,IF(O81&lt;=0,0,IF(AND(D81="ж",F81&lt;=10),LOOKUP(O81,Девушки!$AK$5:$AK$75,Девушки!$W$5:$W$75),IF(AND(D81="ж",F81=11),LOOKUP(O81,Девушки!$AL$5:$AL$75,Девушки!$W$5:$W$75),IF(AND(D81="ж",F81=12),LOOKUP(O81,Девушки!$AM$5:$AM$75,Девушки!$W$5:$W$75),IF(AND(D81="ж",F81=13),LOOKUP(O81,Девушки!$AN$5:$AN$75,Девушки!$W$5:$W$75),IF(AND(D81="ж",F81=14),LOOKUP(O81,Девушки!$AO$5:$AO$75,Девушки!$W$5:$W$75),IF(AND(D81="ж",F81=15),LOOKUP(O81,Девушки!$AP$5:$AP$75,Девушки!$W$5:$W$75),IF(AND(D81="ж",F81=16),LOOKUP(O81,Девушки!$AQ$5:$AQ$75,Девушки!$W$5:$W$75),IF(AND(D81="ж",F81&gt;=17),LOOKUP(O81,Девушки!$AR$5:$AR$75,Девушки!$W$5:$W$75),IF(AND(D81="м",F81&lt;=10),LOOKUP(O81,Юноши!$AK$5:$AK$75,Юноши!$W$5:$W$75),IF(AND(D81="м",F81=11),LOOKUP(O81,Юноши!$AL$5:$AL$75,Юноши!$W$5:$W$75),IF(AND(D81="м",F81=12),LOOKUP(O81,Юноши!$AM$5:$AM$75,Юноши!$W$5:$W$75),IF(AND(D81="м",F81=13),LOOKUP(O81,Юноши!$AN$5:$AN$75,Юноши!$W$5:$W$75),IF(AND(D81="м",F81=14),LOOKUP(O81,Юноши!$AO$5:$AO$75,Юноши!$W$5:$W$75),IF(AND(D81="м",F81=15),LOOKUP(O81,Юноши!$AP$5:$AP$75,Юноши!$W$5:$W$75),IF(AND(D81="м",F81=16),LOOKUP(O81,Юноши!$AQ$5:$AQ$75,Юноши!$W$5:$W$75),IF(AND(D81="м",F81&gt;=17),LOOKUP(O81,Юноши!$AR$5:$AR$75,Юноши!$W$5:$W$75)))))))))))))))))))</f>
        <v>0</v>
      </c>
      <c r="Q81" s="303"/>
      <c r="R81" s="450">
        <f>IF(E81="",0,IF(Q81&lt;=0,0,IF(AND(D81="ж",F81&lt;=10),LOOKUP(Q81,Девушки!$AV$5:$AV$75,Девушки!$W$5:$W$75),IF(AND(D81="ж",F81=11),LOOKUP(Q81,Девушки!$AW$5:$AW$75,Девушки!$W$5:$W$75),IF(AND(D81="ж",F81=12),LOOKUP(Q81,Девушки!$AX$5:$AX$75,Девушки!$W$5:$W$75),IF(AND(D81="ж",F81=13),LOOKUP(Q81,Девушки!$AY$5:$AY$75,Девушки!$W$5:$W$75),IF(AND(D81="ж",F81=14),LOOKUP(Q81,Девушки!$AZ$5:$AZ$75,Девушки!$W$5:$W$75),IF(AND(D81="ж",F81=15),LOOKUP(Q81,Девушки!$BA$5:$BA$75,Девушки!$W$5:$W$75),IF(AND(D81="ж",F81=16),LOOKUP(Q81,Девушки!$BB$5:$BB$75,Девушки!$W$5:$W$75),IF(AND(D81="ж",F81&gt;=17),LOOKUP(Q81,Девушки!$BC$5:$BC$75,Девушки!$W$5:$W$75),IF(AND(D81="м",F81&lt;=10),LOOKUP(Q81,Юноши!$AV$5:$AV$75,Юноши!$W$5:$W$75),IF(AND(D81="м",F81=11),LOOKUP(Q81,Юноши!$AW$5:$AW$75,Юноши!$W$5:$W$75),IF(AND(D81="м",F81=12),LOOKUP(Q81,Юноши!$AX$5:$AX$75,Юноши!$W$5:$W$75),IF(AND(D81="м",F81=13),LOOKUP(Q81,Юноши!$AY$5:$AY$75,Юноши!$W$5:$W$75),IF(AND(D81="м",F81=14),LOOKUP(Q81,Юноши!$AZ$5:$AZ$75,Юноши!$W$5:$W$75),IF(AND(D81="м",F81=15),LOOKUP(Q81,Юноши!$BA$5:$BA$75,Юноши!$W$5:$W$75),IF(AND(D81="м",F81=16),LOOKUP(Q81,Юноши!$BB$5:$BB$75,Юноши!$W$5:$W$75),IF(AND(D81="м",F81&gt;=17),LOOKUP(Q81,Юноши!$BC$5:$BC$75,Юноши!$W$5:$W$75)))))))))))))))))))</f>
        <v>0</v>
      </c>
      <c r="S81" s="338"/>
      <c r="T81" s="305">
        <f>IF(E81="",0,IF(S81="",0,IF(S81&lt;-4,0,IF(AND(D81="ж",F81&lt;=10),LOOKUP(S81,Девушки!$BG$5:$BG$75,Девушки!$W$5:$W$75),IF(AND(D81="ж",F81=11),LOOKUP(S81,Девушки!$BH$5:$BH$75,Девушки!$W$5:$W$75),IF(AND(D81="ж",F81=12),LOOKUP(S81,Девушки!$BI$5:$BI$75,Девушки!$W$5:$W$75),IF(AND(D81="ж",F81=13),LOOKUP(S81,Девушки!$BJ$5:$BJ$75,Девушки!$W$5:$W$75),IF(AND(D81="ж",F81=14),LOOKUP(S81,Девушки!$BK$5:$BK$75,Девушки!$W$5:$W$75),IF(AND(D81="ж",F81=15),LOOKUP(S81,Девушки!$BL$5:$BL$75,Девушки!$W$5:$W$75),IF(AND(D81="ж",F81=16),LOOKUP(S81,Девушки!$BM$5:$BM$75,Девушки!$W$5:$W$75),IF(AND(D81="ж",F81&gt;=17),LOOKUP(S81,Девушки!$BN$5:$BN$75,Девушки!$W$5:$W$75),IF(AND(D81="м",F81&lt;=10),LOOKUP(S81,Юноши!$BG$5:$BG$75,Юноши!$W$5:$W$75),IF(AND(D81="м",F81=11),LOOKUP(S81,Юноши!$BH$5:$BH$75,Юноши!$W$5:$W$75),IF(AND(D81="м",F81=12),LOOKUP(S81,Юноши!$BI$5:$BI$75,Юноши!$W$5:$W$75),IF(AND(D81="м",F81=13),LOOKUP(S81,Юноши!$BJ$5:$BJ$75,Юноши!$W$5:$W$75),IF(AND(D81="м",F81=14),LOOKUP(S81,Юноши!$BK$5:$BK$75,Юноши!$W$5:$W$75),IF(AND(D81="м",F81=15),LOOKUP(S81,Юноши!$BL$5:$BL$75,Юноши!$W$5:$W$75),IF(AND(D81="м",F81=16),LOOKUP(S81,Юноши!$BM$5:$BM$75,Юноши!$W$5:$W$75),IF(AND(D81="м",F81&gt;=17),LOOKUP(S81,Юноши!$BN$5:$BN$75,Юноши!$W$5:$W$75))))))))))))))))))))</f>
        <v>0</v>
      </c>
      <c r="U81" s="341"/>
      <c r="V81" s="450">
        <f>IF(E81="",0,IF(U81&lt;=0,0,IF(AND(D81="ж",F81&lt;=10),LOOKUP(U81,Девушки!$BT$5:$BT$76,Девушки!$BO$5:$BO$76),IF(AND(D81="ж",F81=11),LOOKUP(U81,Девушки!$BT$5:$BT$76,Девушки!$BO$5:$BO$76),IF(AND(D81="ж",F81=12),LOOKUP(U81,Девушки!$BT$5:$BT$76,Девушки!$BO$5:$BO$76),IF(AND(D81="ж",F81=13),LOOKUP(U81,Девушки!$BT$5:$BT$76,Девушки!$BO$5:$BO$76),IF(AND(D81="ж",F81=14),LOOKUP(U81,Девушки!$BT$5:$BT$76,Девушки!$BO$5:$BO$76),IF(AND(D81="ж",F81=15),LOOKUP(U81,Девушки!$BT$5:$BT$76,Девушки!$BO$5:$BO$76),IF(AND(D81="ж",F81=16),LOOKUP(U81,Девушки!$BT$5:$BT$76,Девушки!$BO$5:$BO$76),IF(AND(D81="ж",F81&gt;=17),LOOKUP(U81,Девушки!$BT$5:$BT$76,Девушки!$BO$5:$BO$76),IF(AND(D81="м",F81&lt;=10),LOOKUP(U81,Юноши!$BT$5:$BT$76,Юноши!$BO$5:$BO$76),IF(AND(D81="м",F81=11),LOOKUP(U81,Юноши!$BT$5:$BT$76,Юноши!$BO$5:$BO$76),IF(AND(D81="м",F81=12),LOOKUP(U81,Юноши!$BT$5:$BT$76,Юноши!$BO$5:$BO$76),IF(AND(D81="м",F81=13),LOOKUP(U81,Юноши!$BT$5:$BT$76,Юноши!$BO$5:$BO$76),IF(AND(D81="м",F81=14),LOOKUP(U81,Юноши!$BT$5:$BT$76,Юноши!$BO$5:$BO$76),IF(AND(D81="м",F81=15),LOOKUP(U81,Юноши!$BT$5:$BT$76,Юноши!$BO$5:$BO$76),IF(AND(D81="м",F81=16),LOOKUP(U81,Юноши!$BT$5:$BT$76,Юноши!$BO$5:$BO$76),IF(AND(D81="м",F81&gt;=17),LOOKUP(U81,Юноши!$BT$5:$BT$76,Юноши!$BO$5:$BO$76)))))))))))))))))))</f>
        <v>0</v>
      </c>
      <c r="W81" s="346"/>
      <c r="X81" s="307">
        <f>IF(E81="",0,IF(W81="",0,IF(AND(D81="ж",F81&lt;=10),LOOKUP(W81,Девушки!$D$5:$D$76,Девушки!$A$5:$A$76),IF(AND(D81="ж",F81=11),LOOKUP(W81,Девушки!$E$5:$E$76,Девушки!$A$5:$A$76),IF(AND(D81="ж",F81=12),LOOKUP(W81,Девушки!$F$5:$F$76,Девушки!$A$5:$A$76),IF(AND(D81="ж",F81=13),LOOKUP(W81,Девушки!$G$5:$G$76,Девушки!$A$5:$A$76),IF(AND(D81="ж",F81=14),LOOKUP(W81,Девушки!$H$5:$H$76,Девушки!$A$5:$A$76),IF(AND(D81="ж",F81=15),LOOKUP(W81,Девушки!$I$5:$I$76,Девушки!$A$5:$A$76),IF(AND(D81="ж",F81=16),LOOKUP(W81,Девушки!$J$5:$J$76,Девушки!$A$5:$A$76),IF(AND(D81="ж",F81&gt;=17),LOOKUP(W81,Девушки!$K$5:$K$76,Девушки!$A$5:$A$76),IF(AND(D81="м",F81&lt;=10),LOOKUP(W81,Юноши!$D$5:$D$76,Юноши!$A$5:$A$76),IF(AND(D81="м",F81=11),LOOKUP(W81,Юноши!$E$5:$E$76,Юноши!$A$5:$A$76),IF(AND(D81="м",F81=12),LOOKUP(W81,Юноши!$F$5:$F$76,Юноши!$A$5:$A$76),IF(AND(D81="м",F81=13),LOOKUP(W81,Юноши!$G$5:$G$76,Юноши!$A$5:$A$76),IF(AND(D81="м",F81=14),LOOKUP(W81,Юноши!$H$5:$H$76,Юноши!$A$5:$A$76),IF(AND(D81="м",F81=15),LOOKUP(W81,Юноши!$I$5:$I$76,Юноши!$A$5:$A$76),IF(AND(D81="м",F81=16),LOOKUP(W81,Юноши!$J$5:$J$76,Юноши!$A$5:$A$76),IF(AND(D81="м",F81&gt;=17),LOOKUP(W81,Юноши!$K$5:$K$76,Юноши!$A$5:$A$76)))))))))))))))))))</f>
        <v>0</v>
      </c>
      <c r="Y81" s="451">
        <f t="shared" si="3"/>
        <v>0</v>
      </c>
    </row>
    <row r="82" spans="1:25" ht="24.95" customHeight="1">
      <c r="A82" s="456"/>
      <c r="B82" s="462"/>
      <c r="C82" s="459"/>
      <c r="D82" s="458"/>
      <c r="E82" s="463"/>
      <c r="F82" s="309" t="str">
        <f t="shared" si="2"/>
        <v>/</v>
      </c>
      <c r="G82" s="422"/>
      <c r="H82" s="420">
        <f>IF(E82="",0,IF(G82&lt;=0,0,IF(AND(D82="ж",F82&lt;=10),LOOKUP(G82,Девушки!$CH$5:$CH$76,Девушки!$L$5:$L$76),IF(AND(D82="ж",F82=11),LOOKUP(G82,Девушки!$CI$5:$CI$76,Девушки!$L$5:$L$76),IF(AND(D82="ж",F82=12),LOOKUP(G82,Девушки!$CJ$5:$CJ$76,Девушки!$L$5:$L$76),IF(AND(D82="ж",F82=13),LOOKUP(G82,Девушки!$CK$5:$CK$76,Девушки!$L$5:$L$76),IF(AND(D82="ж",F82=14),LOOKUP(G82,Девушки!$CL$5:$CL$76,Девушки!$L$5:$L$76),IF(AND(D82="ж",F82=15),LOOKUP(G82,Девушки!$CM$5:$CM$76,Девушки!$L$5:$L$76),IF(AND(D82="ж",F82=16),LOOKUP(G82,Девушки!$CN$5:$CN$76,Девушки!$L$5:$L$76),IF(AND(D82="ж",F82&gt;=17),LOOKUP(G82,Девушки!$CO$5:$CO$76,Девушки!$L$5:$L$76),IF(AND(D82="м",F82&lt;=10),LOOKUP(G82,Юноши!$CH$5:$CH$76,Юноши!$L$5:$L$76),IF(AND(D82="м",F82=11),LOOKUP(G82,Юноши!$CI$5:$CI$76,Юноши!$L$5:$L$76),IF(AND(D82="м",F82=12),LOOKUP(G82,Юноши!$CJ$5:$CJ$76,Юноши!$L$5:$L$76),IF(AND(D82="м",F82=13),LOOKUP(G82,Юноши!$CK$5:$CK$76,Юноши!$L$5:$L$76),IF(AND(D82="м",F82=14),LOOKUP(G82,Юноши!$CL$5:$CL$76,Юноши!$L$5:$L$76),IF(AND(D82="м",F82=15),LOOKUP(G82,Юноши!$CM$5:$CM$76,Юноши!$L$5:$L$76),IF(AND(D82="м",F82=16),LOOKUP(G82,Юноши!$CN$5:$CN$76,Юноши!$L$5:$L$76),IF(AND(D82="м",F82&gt;=17),LOOKUP(G82,Юноши!$CO$5:$CO$76,Юноши!$L$5:$L$76)))))))))))))))))))</f>
        <v>0</v>
      </c>
      <c r="I82" s="418"/>
      <c r="J82" s="383">
        <f>IF(E82="",0,IF(I82&lt;=0,0,IF(AND(D82="ж",F82&lt;=10),LOOKUP(I82,Девушки!$O$5:$O$76,Девушки!$L$5:$L$76),IF(AND(D82="ж",F82=11),LOOKUP(I82,Девушки!$P$5:$P$76,Девушки!$L$5:$L$76),IF(AND(D82="ж",F82=12),LOOKUP(I82,Девушки!$Q$5:$Q$76,Девушки!$L$5:$L$76),IF(AND(D82="ж",F82=13),LOOKUP(I82,Девушки!$R$5:$R$76,Девушки!$L$5:$L$76),IF(AND(D82="ж",F82=14),LOOKUP(I82,Девушки!$S$5:$S$76,Девушки!$L$5:$L$76),IF(AND(D82="ж",F82=15),LOOKUP(I82,Девушки!$T$5:$T$76,Девушки!$L$5:$L$76),IF(AND(D82="ж",F82=16),LOOKUP(I82,Девушки!$U$5:$U$76,Девушки!$L$5:$L$76),IF(AND(D82="ж",F82&gt;=17),LOOKUP(I82,Девушки!$V$5:$V$76,Девушки!$L$5:$L$76),IF(AND(D82="м",F82&lt;=10),LOOKUP(I82,Юноши!$O$5:$O$76,Юноши!$L$5:$L$76),IF(AND(D82="м",F82=11),LOOKUP(I82,Юноши!$P$5:$P$76,Юноши!$L$5:$L$76),IF(AND(D82="м",F82=12),LOOKUP(I82,Юноши!$Q$5:$Q$76,Юноши!$L$5:$L$76),IF(AND(D82="м",F82=13),LOOKUP(I82,Юноши!$R$5:$R$76,Юноши!$L$5:$L$76),IF(AND(D82="м",F82=14),LOOKUP(I82,Юноши!$S$5:$S$76,Юноши!$L$5:$L$76),IF(AND(D82="м",F82=15),LOOKUP(I82,Юноши!$T$5:$T$76,Юноши!$L$5:$L$76),IF(AND(D82="м",F82=16),LOOKUP(I82,Юноши!$U$5:$U$76,Юноши!$L$5:$L$76),IF(AND(D82="м",F82&gt;=17),LOOKUP(I82,Юноши!$V$5:$V$76,Юноши!$L$5:$L$76)))))))))))))))))))</f>
        <v>0</v>
      </c>
      <c r="K82" s="424"/>
      <c r="L82" s="391">
        <f>IF(E82="",0,IF(K82&lt;=0,0,IF(AND(D82="ж",F82&lt;=16),LOOKUP(K82,Девушки!$CC$5:$CC$76,Девушки!$L$5:$L$76),IF(AND(D82="ж",F82=17),LOOKUP(K82,Девушки!$CD$5:$CD$76,Девушки!$L$5:$L$76),IF(AND(D82="м",F82&lt;=16),LOOKUP(K82,Юноши!$CC$5:$CC$76,Юноши!$L$5:$L$76),IF(AND(D82="м",F82=17),LOOKUP(K82,Юноши!$CD$5:$CD$76,Юноши!$L$5:$L$76)))))))</f>
        <v>0</v>
      </c>
      <c r="M82" s="387"/>
      <c r="N82" s="302">
        <f>IF(E82="",0,IF(M82&lt;=0,0,IF(AND(D82="ж",F82&lt;=10),LOOKUP(M82,Девушки!$Z$5:$Z$75,Девушки!$W$5:$W$75),IF(AND(D82="ж",F82=11),LOOKUP(M82,Девушки!$AA$5:$AA$75,Девушки!$W$5:$W$75),IF(AND(D82="ж",F82=12),LOOKUP(M82,Девушки!$AB$5:$AB$75,Девушки!$W$5:$W$75),IF(AND(D82="ж",F82=13),LOOKUP(M82,Девушки!$AC$5:$AC$75,Девушки!$W$5:$W$75),IF(AND(D82="ж",F82=14),LOOKUP(M82,Девушки!$AD$5:$AD$75,Девушки!$W$5:$W$75),IF(AND(D82="ж",F82=15),LOOKUP(M82,Девушки!$AE$5:$AE$75,Девушки!$W$5:$W$75),IF(AND(D82="ж",F82=16),LOOKUP(M82,Девушки!$AF$5:$AF$75,Девушки!$W$5:$W$75),IF(AND(D82="ж",F82&gt;=17),LOOKUP(M82,Девушки!$AG$5:$AG$75,Девушки!$W$5:$W$75),IF(AND(D82="м",F82&lt;=10),LOOKUP(M82,Юноши!$Z$5:$Z$75,Юноши!$W$5:$W$75),IF(AND(D82="м",F82=11),LOOKUP(M82,Юноши!$AA$5:$AA$75,Юноши!$W$5:$W$75),IF(AND(D82="м",F82=12),LOOKUP(M82,Юноши!$AB$5:$AB$75,Юноши!$W$5:$W$75),IF(AND(D82="м",F82=13),LOOKUP(M82,Юноши!$AC$5:$AC$75,Юноши!$W$5:$W$75),IF(AND(D82="м",F82=14),LOOKUP(M82,Юноши!$AD$5:$AD$75,Юноши!$W$5:$W$75),IF(AND(D82="м",F82=15),LOOKUP(M82,Юноши!$AE$5:$AE$75,Юноши!$W$5:$W$75),IF(AND(D82="м",F82=16),LOOKUP(M82,Юноши!$AF$5:$AF$75,Юноши!$W$5:$W$75),IF(AND(D82="м",F82&gt;=17),LOOKUP(M82,Юноши!$AG$5:$AG$75,Юноши!$W$5:$W$75)))))))))))))))))))</f>
        <v>0</v>
      </c>
      <c r="O82" s="389"/>
      <c r="P82" s="304">
        <f>IF(E82="",0,IF(O82&lt;=0,0,IF(AND(D82="ж",F82&lt;=10),LOOKUP(O82,Девушки!$AK$5:$AK$75,Девушки!$W$5:$W$75),IF(AND(D82="ж",F82=11),LOOKUP(O82,Девушки!$AL$5:$AL$75,Девушки!$W$5:$W$75),IF(AND(D82="ж",F82=12),LOOKUP(O82,Девушки!$AM$5:$AM$75,Девушки!$W$5:$W$75),IF(AND(D82="ж",F82=13),LOOKUP(O82,Девушки!$AN$5:$AN$75,Девушки!$W$5:$W$75),IF(AND(D82="ж",F82=14),LOOKUP(O82,Девушки!$AO$5:$AO$75,Девушки!$W$5:$W$75),IF(AND(D82="ж",F82=15),LOOKUP(O82,Девушки!$AP$5:$AP$75,Девушки!$W$5:$W$75),IF(AND(D82="ж",F82=16),LOOKUP(O82,Девушки!$AQ$5:$AQ$75,Девушки!$W$5:$W$75),IF(AND(D82="ж",F82&gt;=17),LOOKUP(O82,Девушки!$AR$5:$AR$75,Девушки!$W$5:$W$75),IF(AND(D82="м",F82&lt;=10),LOOKUP(O82,Юноши!$AK$5:$AK$75,Юноши!$W$5:$W$75),IF(AND(D82="м",F82=11),LOOKUP(O82,Юноши!$AL$5:$AL$75,Юноши!$W$5:$W$75),IF(AND(D82="м",F82=12),LOOKUP(O82,Юноши!$AM$5:$AM$75,Юноши!$W$5:$W$75),IF(AND(D82="м",F82=13),LOOKUP(O82,Юноши!$AN$5:$AN$75,Юноши!$W$5:$W$75),IF(AND(D82="м",F82=14),LOOKUP(O82,Юноши!$AO$5:$AO$75,Юноши!$W$5:$W$75),IF(AND(D82="м",F82=15),LOOKUP(O82,Юноши!$AP$5:$AP$75,Юноши!$W$5:$W$75),IF(AND(D82="м",F82=16),LOOKUP(O82,Юноши!$AQ$5:$AQ$75,Юноши!$W$5:$W$75),IF(AND(D82="м",F82&gt;=17),LOOKUP(O82,Юноши!$AR$5:$AR$75,Юноши!$W$5:$W$75)))))))))))))))))))</f>
        <v>0</v>
      </c>
      <c r="Q82" s="303"/>
      <c r="R82" s="450">
        <f>IF(E82="",0,IF(Q82&lt;=0,0,IF(AND(D82="ж",F82&lt;=10),LOOKUP(Q82,Девушки!$AV$5:$AV$75,Девушки!$W$5:$W$75),IF(AND(D82="ж",F82=11),LOOKUP(Q82,Девушки!$AW$5:$AW$75,Девушки!$W$5:$W$75),IF(AND(D82="ж",F82=12),LOOKUP(Q82,Девушки!$AX$5:$AX$75,Девушки!$W$5:$W$75),IF(AND(D82="ж",F82=13),LOOKUP(Q82,Девушки!$AY$5:$AY$75,Девушки!$W$5:$W$75),IF(AND(D82="ж",F82=14),LOOKUP(Q82,Девушки!$AZ$5:$AZ$75,Девушки!$W$5:$W$75),IF(AND(D82="ж",F82=15),LOOKUP(Q82,Девушки!$BA$5:$BA$75,Девушки!$W$5:$W$75),IF(AND(D82="ж",F82=16),LOOKUP(Q82,Девушки!$BB$5:$BB$75,Девушки!$W$5:$W$75),IF(AND(D82="ж",F82&gt;=17),LOOKUP(Q82,Девушки!$BC$5:$BC$75,Девушки!$W$5:$W$75),IF(AND(D82="м",F82&lt;=10),LOOKUP(Q82,Юноши!$AV$5:$AV$75,Юноши!$W$5:$W$75),IF(AND(D82="м",F82=11),LOOKUP(Q82,Юноши!$AW$5:$AW$75,Юноши!$W$5:$W$75),IF(AND(D82="м",F82=12),LOOKUP(Q82,Юноши!$AX$5:$AX$75,Юноши!$W$5:$W$75),IF(AND(D82="м",F82=13),LOOKUP(Q82,Юноши!$AY$5:$AY$75,Юноши!$W$5:$W$75),IF(AND(D82="м",F82=14),LOOKUP(Q82,Юноши!$AZ$5:$AZ$75,Юноши!$W$5:$W$75),IF(AND(D82="м",F82=15),LOOKUP(Q82,Юноши!$BA$5:$BA$75,Юноши!$W$5:$W$75),IF(AND(D82="м",F82=16),LOOKUP(Q82,Юноши!$BB$5:$BB$75,Юноши!$W$5:$W$75),IF(AND(D82="м",F82&gt;=17),LOOKUP(Q82,Юноши!$BC$5:$BC$75,Юноши!$W$5:$W$75)))))))))))))))))))</f>
        <v>0</v>
      </c>
      <c r="S82" s="338"/>
      <c r="T82" s="305">
        <f>IF(E82="",0,IF(S82="",0,IF(S82&lt;-4,0,IF(AND(D82="ж",F82&lt;=10),LOOKUP(S82,Девушки!$BG$5:$BG$75,Девушки!$W$5:$W$75),IF(AND(D82="ж",F82=11),LOOKUP(S82,Девушки!$BH$5:$BH$75,Девушки!$W$5:$W$75),IF(AND(D82="ж",F82=12),LOOKUP(S82,Девушки!$BI$5:$BI$75,Девушки!$W$5:$W$75),IF(AND(D82="ж",F82=13),LOOKUP(S82,Девушки!$BJ$5:$BJ$75,Девушки!$W$5:$W$75),IF(AND(D82="ж",F82=14),LOOKUP(S82,Девушки!$BK$5:$BK$75,Девушки!$W$5:$W$75),IF(AND(D82="ж",F82=15),LOOKUP(S82,Девушки!$BL$5:$BL$75,Девушки!$W$5:$W$75),IF(AND(D82="ж",F82=16),LOOKUP(S82,Девушки!$BM$5:$BM$75,Девушки!$W$5:$W$75),IF(AND(D82="ж",F82&gt;=17),LOOKUP(S82,Девушки!$BN$5:$BN$75,Девушки!$W$5:$W$75),IF(AND(D82="м",F82&lt;=10),LOOKUP(S82,Юноши!$BG$5:$BG$75,Юноши!$W$5:$W$75),IF(AND(D82="м",F82=11),LOOKUP(S82,Юноши!$BH$5:$BH$75,Юноши!$W$5:$W$75),IF(AND(D82="м",F82=12),LOOKUP(S82,Юноши!$BI$5:$BI$75,Юноши!$W$5:$W$75),IF(AND(D82="м",F82=13),LOOKUP(S82,Юноши!$BJ$5:$BJ$75,Юноши!$W$5:$W$75),IF(AND(D82="м",F82=14),LOOKUP(S82,Юноши!$BK$5:$BK$75,Юноши!$W$5:$W$75),IF(AND(D82="м",F82=15),LOOKUP(S82,Юноши!$BL$5:$BL$75,Юноши!$W$5:$W$75),IF(AND(D82="м",F82=16),LOOKUP(S82,Юноши!$BM$5:$BM$75,Юноши!$W$5:$W$75),IF(AND(D82="м",F82&gt;=17),LOOKUP(S82,Юноши!$BN$5:$BN$75,Юноши!$W$5:$W$75))))))))))))))))))))</f>
        <v>0</v>
      </c>
      <c r="U82" s="341"/>
      <c r="V82" s="450">
        <f>IF(E82="",0,IF(U82&lt;=0,0,IF(AND(D82="ж",F82&lt;=10),LOOKUP(U82,Девушки!$BT$5:$BT$76,Девушки!$BO$5:$BO$76),IF(AND(D82="ж",F82=11),LOOKUP(U82,Девушки!$BT$5:$BT$76,Девушки!$BO$5:$BO$76),IF(AND(D82="ж",F82=12),LOOKUP(U82,Девушки!$BT$5:$BT$76,Девушки!$BO$5:$BO$76),IF(AND(D82="ж",F82=13),LOOKUP(U82,Девушки!$BT$5:$BT$76,Девушки!$BO$5:$BO$76),IF(AND(D82="ж",F82=14),LOOKUP(U82,Девушки!$BT$5:$BT$76,Девушки!$BO$5:$BO$76),IF(AND(D82="ж",F82=15),LOOKUP(U82,Девушки!$BT$5:$BT$76,Девушки!$BO$5:$BO$76),IF(AND(D82="ж",F82=16),LOOKUP(U82,Девушки!$BT$5:$BT$76,Девушки!$BO$5:$BO$76),IF(AND(D82="ж",F82&gt;=17),LOOKUP(U82,Девушки!$BT$5:$BT$76,Девушки!$BO$5:$BO$76),IF(AND(D82="м",F82&lt;=10),LOOKUP(U82,Юноши!$BT$5:$BT$76,Юноши!$BO$5:$BO$76),IF(AND(D82="м",F82=11),LOOKUP(U82,Юноши!$BT$5:$BT$76,Юноши!$BO$5:$BO$76),IF(AND(D82="м",F82=12),LOOKUP(U82,Юноши!$BT$5:$BT$76,Юноши!$BO$5:$BO$76),IF(AND(D82="м",F82=13),LOOKUP(U82,Юноши!$BT$5:$BT$76,Юноши!$BO$5:$BO$76),IF(AND(D82="м",F82=14),LOOKUP(U82,Юноши!$BT$5:$BT$76,Юноши!$BO$5:$BO$76),IF(AND(D82="м",F82=15),LOOKUP(U82,Юноши!$BT$5:$BT$76,Юноши!$BO$5:$BO$76),IF(AND(D82="м",F82=16),LOOKUP(U82,Юноши!$BT$5:$BT$76,Юноши!$BO$5:$BO$76),IF(AND(D82="м",F82&gt;=17),LOOKUP(U82,Юноши!$BT$5:$BT$76,Юноши!$BO$5:$BO$76)))))))))))))))))))</f>
        <v>0</v>
      </c>
      <c r="W82" s="346"/>
      <c r="X82" s="307">
        <f>IF(E82="",0,IF(W82="",0,IF(AND(D82="ж",F82&lt;=10),LOOKUP(W82,Девушки!$D$5:$D$76,Девушки!$A$5:$A$76),IF(AND(D82="ж",F82=11),LOOKUP(W82,Девушки!$E$5:$E$76,Девушки!$A$5:$A$76),IF(AND(D82="ж",F82=12),LOOKUP(W82,Девушки!$F$5:$F$76,Девушки!$A$5:$A$76),IF(AND(D82="ж",F82=13),LOOKUP(W82,Девушки!$G$5:$G$76,Девушки!$A$5:$A$76),IF(AND(D82="ж",F82=14),LOOKUP(W82,Девушки!$H$5:$H$76,Девушки!$A$5:$A$76),IF(AND(D82="ж",F82=15),LOOKUP(W82,Девушки!$I$5:$I$76,Девушки!$A$5:$A$76),IF(AND(D82="ж",F82=16),LOOKUP(W82,Девушки!$J$5:$J$76,Девушки!$A$5:$A$76),IF(AND(D82="ж",F82&gt;=17),LOOKUP(W82,Девушки!$K$5:$K$76,Девушки!$A$5:$A$76),IF(AND(D82="м",F82&lt;=10),LOOKUP(W82,Юноши!$D$5:$D$76,Юноши!$A$5:$A$76),IF(AND(D82="м",F82=11),LOOKUP(W82,Юноши!$E$5:$E$76,Юноши!$A$5:$A$76),IF(AND(D82="м",F82=12),LOOKUP(W82,Юноши!$F$5:$F$76,Юноши!$A$5:$A$76),IF(AND(D82="м",F82=13),LOOKUP(W82,Юноши!$G$5:$G$76,Юноши!$A$5:$A$76),IF(AND(D82="м",F82=14),LOOKUP(W82,Юноши!$H$5:$H$76,Юноши!$A$5:$A$76),IF(AND(D82="м",F82=15),LOOKUP(W82,Юноши!$I$5:$I$76,Юноши!$A$5:$A$76),IF(AND(D82="м",F82=16),LOOKUP(W82,Юноши!$J$5:$J$76,Юноши!$A$5:$A$76),IF(AND(D82="м",F82&gt;=17),LOOKUP(W82,Юноши!$K$5:$K$76,Юноши!$A$5:$A$76)))))))))))))))))))</f>
        <v>0</v>
      </c>
      <c r="Y82" s="451">
        <f t="shared" si="3"/>
        <v>0</v>
      </c>
    </row>
    <row r="83" spans="1:25" ht="24.95" customHeight="1">
      <c r="A83" s="456"/>
      <c r="B83" s="462"/>
      <c r="C83" s="459"/>
      <c r="D83" s="458"/>
      <c r="E83" s="463"/>
      <c r="F83" s="309" t="str">
        <f t="shared" si="2"/>
        <v>/</v>
      </c>
      <c r="G83" s="422"/>
      <c r="H83" s="420">
        <f>IF(E83="",0,IF(G83&lt;=0,0,IF(AND(D83="ж",F83&lt;=10),LOOKUP(G83,Девушки!$CH$5:$CH$76,Девушки!$L$5:$L$76),IF(AND(D83="ж",F83=11),LOOKUP(G83,Девушки!$CI$5:$CI$76,Девушки!$L$5:$L$76),IF(AND(D83="ж",F83=12),LOOKUP(G83,Девушки!$CJ$5:$CJ$76,Девушки!$L$5:$L$76),IF(AND(D83="ж",F83=13),LOOKUP(G83,Девушки!$CK$5:$CK$76,Девушки!$L$5:$L$76),IF(AND(D83="ж",F83=14),LOOKUP(G83,Девушки!$CL$5:$CL$76,Девушки!$L$5:$L$76),IF(AND(D83="ж",F83=15),LOOKUP(G83,Девушки!$CM$5:$CM$76,Девушки!$L$5:$L$76),IF(AND(D83="ж",F83=16),LOOKUP(G83,Девушки!$CN$5:$CN$76,Девушки!$L$5:$L$76),IF(AND(D83="ж",F83&gt;=17),LOOKUP(G83,Девушки!$CO$5:$CO$76,Девушки!$L$5:$L$76),IF(AND(D83="м",F83&lt;=10),LOOKUP(G83,Юноши!$CH$5:$CH$76,Юноши!$L$5:$L$76),IF(AND(D83="м",F83=11),LOOKUP(G83,Юноши!$CI$5:$CI$76,Юноши!$L$5:$L$76),IF(AND(D83="м",F83=12),LOOKUP(G83,Юноши!$CJ$5:$CJ$76,Юноши!$L$5:$L$76),IF(AND(D83="м",F83=13),LOOKUP(G83,Юноши!$CK$5:$CK$76,Юноши!$L$5:$L$76),IF(AND(D83="м",F83=14),LOOKUP(G83,Юноши!$CL$5:$CL$76,Юноши!$L$5:$L$76),IF(AND(D83="м",F83=15),LOOKUP(G83,Юноши!$CM$5:$CM$76,Юноши!$L$5:$L$76),IF(AND(D83="м",F83=16),LOOKUP(G83,Юноши!$CN$5:$CN$76,Юноши!$L$5:$L$76),IF(AND(D83="м",F83&gt;=17),LOOKUP(G83,Юноши!$CO$5:$CO$76,Юноши!$L$5:$L$76)))))))))))))))))))</f>
        <v>0</v>
      </c>
      <c r="I83" s="418"/>
      <c r="J83" s="383">
        <f>IF(E83="",0,IF(I83&lt;=0,0,IF(AND(D83="ж",F83&lt;=10),LOOKUP(I83,Девушки!$O$5:$O$76,Девушки!$L$5:$L$76),IF(AND(D83="ж",F83=11),LOOKUP(I83,Девушки!$P$5:$P$76,Девушки!$L$5:$L$76),IF(AND(D83="ж",F83=12),LOOKUP(I83,Девушки!$Q$5:$Q$76,Девушки!$L$5:$L$76),IF(AND(D83="ж",F83=13),LOOKUP(I83,Девушки!$R$5:$R$76,Девушки!$L$5:$L$76),IF(AND(D83="ж",F83=14),LOOKUP(I83,Девушки!$S$5:$S$76,Девушки!$L$5:$L$76),IF(AND(D83="ж",F83=15),LOOKUP(I83,Девушки!$T$5:$T$76,Девушки!$L$5:$L$76),IF(AND(D83="ж",F83=16),LOOKUP(I83,Девушки!$U$5:$U$76,Девушки!$L$5:$L$76),IF(AND(D83="ж",F83&gt;=17),LOOKUP(I83,Девушки!$V$5:$V$76,Девушки!$L$5:$L$76),IF(AND(D83="м",F83&lt;=10),LOOKUP(I83,Юноши!$O$5:$O$76,Юноши!$L$5:$L$76),IF(AND(D83="м",F83=11),LOOKUP(I83,Юноши!$P$5:$P$76,Юноши!$L$5:$L$76),IF(AND(D83="м",F83=12),LOOKUP(I83,Юноши!$Q$5:$Q$76,Юноши!$L$5:$L$76),IF(AND(D83="м",F83=13),LOOKUP(I83,Юноши!$R$5:$R$76,Юноши!$L$5:$L$76),IF(AND(D83="м",F83=14),LOOKUP(I83,Юноши!$S$5:$S$76,Юноши!$L$5:$L$76),IF(AND(D83="м",F83=15),LOOKUP(I83,Юноши!$T$5:$T$76,Юноши!$L$5:$L$76),IF(AND(D83="м",F83=16),LOOKUP(I83,Юноши!$U$5:$U$76,Юноши!$L$5:$L$76),IF(AND(D83="м",F83&gt;=17),LOOKUP(I83,Юноши!$V$5:$V$76,Юноши!$L$5:$L$76)))))))))))))))))))</f>
        <v>0</v>
      </c>
      <c r="K83" s="424"/>
      <c r="L83" s="391">
        <f>IF(E83="",0,IF(K83&lt;=0,0,IF(AND(D83="ж",F83&lt;=16),LOOKUP(K83,Девушки!$CC$5:$CC$76,Девушки!$L$5:$L$76),IF(AND(D83="ж",F83=17),LOOKUP(K83,Девушки!$CD$5:$CD$76,Девушки!$L$5:$L$76),IF(AND(D83="м",F83&lt;=16),LOOKUP(K83,Юноши!$CC$5:$CC$76,Юноши!$L$5:$L$76),IF(AND(D83="м",F83=17),LOOKUP(K83,Юноши!$CD$5:$CD$76,Юноши!$L$5:$L$76)))))))</f>
        <v>0</v>
      </c>
      <c r="M83" s="387"/>
      <c r="N83" s="302">
        <f>IF(E83="",0,IF(M83&lt;=0,0,IF(AND(D83="ж",F83&lt;=10),LOOKUP(M83,Девушки!$Z$5:$Z$75,Девушки!$W$5:$W$75),IF(AND(D83="ж",F83=11),LOOKUP(M83,Девушки!$AA$5:$AA$75,Девушки!$W$5:$W$75),IF(AND(D83="ж",F83=12),LOOKUP(M83,Девушки!$AB$5:$AB$75,Девушки!$W$5:$W$75),IF(AND(D83="ж",F83=13),LOOKUP(M83,Девушки!$AC$5:$AC$75,Девушки!$W$5:$W$75),IF(AND(D83="ж",F83=14),LOOKUP(M83,Девушки!$AD$5:$AD$75,Девушки!$W$5:$W$75),IF(AND(D83="ж",F83=15),LOOKUP(M83,Девушки!$AE$5:$AE$75,Девушки!$W$5:$W$75),IF(AND(D83="ж",F83=16),LOOKUP(M83,Девушки!$AF$5:$AF$75,Девушки!$W$5:$W$75),IF(AND(D83="ж",F83&gt;=17),LOOKUP(M83,Девушки!$AG$5:$AG$75,Девушки!$W$5:$W$75),IF(AND(D83="м",F83&lt;=10),LOOKUP(M83,Юноши!$Z$5:$Z$75,Юноши!$W$5:$W$75),IF(AND(D83="м",F83=11),LOOKUP(M83,Юноши!$AA$5:$AA$75,Юноши!$W$5:$W$75),IF(AND(D83="м",F83=12),LOOKUP(M83,Юноши!$AB$5:$AB$75,Юноши!$W$5:$W$75),IF(AND(D83="м",F83=13),LOOKUP(M83,Юноши!$AC$5:$AC$75,Юноши!$W$5:$W$75),IF(AND(D83="м",F83=14),LOOKUP(M83,Юноши!$AD$5:$AD$75,Юноши!$W$5:$W$75),IF(AND(D83="м",F83=15),LOOKUP(M83,Юноши!$AE$5:$AE$75,Юноши!$W$5:$W$75),IF(AND(D83="м",F83=16),LOOKUP(M83,Юноши!$AF$5:$AF$75,Юноши!$W$5:$W$75),IF(AND(D83="м",F83&gt;=17),LOOKUP(M83,Юноши!$AG$5:$AG$75,Юноши!$W$5:$W$75)))))))))))))))))))</f>
        <v>0</v>
      </c>
      <c r="O83" s="389"/>
      <c r="P83" s="304">
        <f>IF(E83="",0,IF(O83&lt;=0,0,IF(AND(D83="ж",F83&lt;=10),LOOKUP(O83,Девушки!$AK$5:$AK$75,Девушки!$W$5:$W$75),IF(AND(D83="ж",F83=11),LOOKUP(O83,Девушки!$AL$5:$AL$75,Девушки!$W$5:$W$75),IF(AND(D83="ж",F83=12),LOOKUP(O83,Девушки!$AM$5:$AM$75,Девушки!$W$5:$W$75),IF(AND(D83="ж",F83=13),LOOKUP(O83,Девушки!$AN$5:$AN$75,Девушки!$W$5:$W$75),IF(AND(D83="ж",F83=14),LOOKUP(O83,Девушки!$AO$5:$AO$75,Девушки!$W$5:$W$75),IF(AND(D83="ж",F83=15),LOOKUP(O83,Девушки!$AP$5:$AP$75,Девушки!$W$5:$W$75),IF(AND(D83="ж",F83=16),LOOKUP(O83,Девушки!$AQ$5:$AQ$75,Девушки!$W$5:$W$75),IF(AND(D83="ж",F83&gt;=17),LOOKUP(O83,Девушки!$AR$5:$AR$75,Девушки!$W$5:$W$75),IF(AND(D83="м",F83&lt;=10),LOOKUP(O83,Юноши!$AK$5:$AK$75,Юноши!$W$5:$W$75),IF(AND(D83="м",F83=11),LOOKUP(O83,Юноши!$AL$5:$AL$75,Юноши!$W$5:$W$75),IF(AND(D83="м",F83=12),LOOKUP(O83,Юноши!$AM$5:$AM$75,Юноши!$W$5:$W$75),IF(AND(D83="м",F83=13),LOOKUP(O83,Юноши!$AN$5:$AN$75,Юноши!$W$5:$W$75),IF(AND(D83="м",F83=14),LOOKUP(O83,Юноши!$AO$5:$AO$75,Юноши!$W$5:$W$75),IF(AND(D83="м",F83=15),LOOKUP(O83,Юноши!$AP$5:$AP$75,Юноши!$W$5:$W$75),IF(AND(D83="м",F83=16),LOOKUP(O83,Юноши!$AQ$5:$AQ$75,Юноши!$W$5:$W$75),IF(AND(D83="м",F83&gt;=17),LOOKUP(O83,Юноши!$AR$5:$AR$75,Юноши!$W$5:$W$75)))))))))))))))))))</f>
        <v>0</v>
      </c>
      <c r="Q83" s="303"/>
      <c r="R83" s="450">
        <f>IF(E83="",0,IF(Q83&lt;=0,0,IF(AND(D83="ж",F83&lt;=10),LOOKUP(Q83,Девушки!$AV$5:$AV$75,Девушки!$W$5:$W$75),IF(AND(D83="ж",F83=11),LOOKUP(Q83,Девушки!$AW$5:$AW$75,Девушки!$W$5:$W$75),IF(AND(D83="ж",F83=12),LOOKUP(Q83,Девушки!$AX$5:$AX$75,Девушки!$W$5:$W$75),IF(AND(D83="ж",F83=13),LOOKUP(Q83,Девушки!$AY$5:$AY$75,Девушки!$W$5:$W$75),IF(AND(D83="ж",F83=14),LOOKUP(Q83,Девушки!$AZ$5:$AZ$75,Девушки!$W$5:$W$75),IF(AND(D83="ж",F83=15),LOOKUP(Q83,Девушки!$BA$5:$BA$75,Девушки!$W$5:$W$75),IF(AND(D83="ж",F83=16),LOOKUP(Q83,Девушки!$BB$5:$BB$75,Девушки!$W$5:$W$75),IF(AND(D83="ж",F83&gt;=17),LOOKUP(Q83,Девушки!$BC$5:$BC$75,Девушки!$W$5:$W$75),IF(AND(D83="м",F83&lt;=10),LOOKUP(Q83,Юноши!$AV$5:$AV$75,Юноши!$W$5:$W$75),IF(AND(D83="м",F83=11),LOOKUP(Q83,Юноши!$AW$5:$AW$75,Юноши!$W$5:$W$75),IF(AND(D83="м",F83=12),LOOKUP(Q83,Юноши!$AX$5:$AX$75,Юноши!$W$5:$W$75),IF(AND(D83="м",F83=13),LOOKUP(Q83,Юноши!$AY$5:$AY$75,Юноши!$W$5:$W$75),IF(AND(D83="м",F83=14),LOOKUP(Q83,Юноши!$AZ$5:$AZ$75,Юноши!$W$5:$W$75),IF(AND(D83="м",F83=15),LOOKUP(Q83,Юноши!$BA$5:$BA$75,Юноши!$W$5:$W$75),IF(AND(D83="м",F83=16),LOOKUP(Q83,Юноши!$BB$5:$BB$75,Юноши!$W$5:$W$75),IF(AND(D83="м",F83&gt;=17),LOOKUP(Q83,Юноши!$BC$5:$BC$75,Юноши!$W$5:$W$75)))))))))))))))))))</f>
        <v>0</v>
      </c>
      <c r="S83" s="338"/>
      <c r="T83" s="305">
        <f>IF(E83="",0,IF(S83="",0,IF(S83&lt;-4,0,IF(AND(D83="ж",F83&lt;=10),LOOKUP(S83,Девушки!$BG$5:$BG$75,Девушки!$W$5:$W$75),IF(AND(D83="ж",F83=11),LOOKUP(S83,Девушки!$BH$5:$BH$75,Девушки!$W$5:$W$75),IF(AND(D83="ж",F83=12),LOOKUP(S83,Девушки!$BI$5:$BI$75,Девушки!$W$5:$W$75),IF(AND(D83="ж",F83=13),LOOKUP(S83,Девушки!$BJ$5:$BJ$75,Девушки!$W$5:$W$75),IF(AND(D83="ж",F83=14),LOOKUP(S83,Девушки!$BK$5:$BK$75,Девушки!$W$5:$W$75),IF(AND(D83="ж",F83=15),LOOKUP(S83,Девушки!$BL$5:$BL$75,Девушки!$W$5:$W$75),IF(AND(D83="ж",F83=16),LOOKUP(S83,Девушки!$BM$5:$BM$75,Девушки!$W$5:$W$75),IF(AND(D83="ж",F83&gt;=17),LOOKUP(S83,Девушки!$BN$5:$BN$75,Девушки!$W$5:$W$75),IF(AND(D83="м",F83&lt;=10),LOOKUP(S83,Юноши!$BG$5:$BG$75,Юноши!$W$5:$W$75),IF(AND(D83="м",F83=11),LOOKUP(S83,Юноши!$BH$5:$BH$75,Юноши!$W$5:$W$75),IF(AND(D83="м",F83=12),LOOKUP(S83,Юноши!$BI$5:$BI$75,Юноши!$W$5:$W$75),IF(AND(D83="м",F83=13),LOOKUP(S83,Юноши!$BJ$5:$BJ$75,Юноши!$W$5:$W$75),IF(AND(D83="м",F83=14),LOOKUP(S83,Юноши!$BK$5:$BK$75,Юноши!$W$5:$W$75),IF(AND(D83="м",F83=15),LOOKUP(S83,Юноши!$BL$5:$BL$75,Юноши!$W$5:$W$75),IF(AND(D83="м",F83=16),LOOKUP(S83,Юноши!$BM$5:$BM$75,Юноши!$W$5:$W$75),IF(AND(D83="м",F83&gt;=17),LOOKUP(S83,Юноши!$BN$5:$BN$75,Юноши!$W$5:$W$75))))))))))))))))))))</f>
        <v>0</v>
      </c>
      <c r="U83" s="341"/>
      <c r="V83" s="450">
        <f>IF(E83="",0,IF(U83&lt;=0,0,IF(AND(D83="ж",F83&lt;=10),LOOKUP(U83,Девушки!$BT$5:$BT$76,Девушки!$BO$5:$BO$76),IF(AND(D83="ж",F83=11),LOOKUP(U83,Девушки!$BT$5:$BT$76,Девушки!$BO$5:$BO$76),IF(AND(D83="ж",F83=12),LOOKUP(U83,Девушки!$BT$5:$BT$76,Девушки!$BO$5:$BO$76),IF(AND(D83="ж",F83=13),LOOKUP(U83,Девушки!$BT$5:$BT$76,Девушки!$BO$5:$BO$76),IF(AND(D83="ж",F83=14),LOOKUP(U83,Девушки!$BT$5:$BT$76,Девушки!$BO$5:$BO$76),IF(AND(D83="ж",F83=15),LOOKUP(U83,Девушки!$BT$5:$BT$76,Девушки!$BO$5:$BO$76),IF(AND(D83="ж",F83=16),LOOKUP(U83,Девушки!$BT$5:$BT$76,Девушки!$BO$5:$BO$76),IF(AND(D83="ж",F83&gt;=17),LOOKUP(U83,Девушки!$BT$5:$BT$76,Девушки!$BO$5:$BO$76),IF(AND(D83="м",F83&lt;=10),LOOKUP(U83,Юноши!$BT$5:$BT$76,Юноши!$BO$5:$BO$76),IF(AND(D83="м",F83=11),LOOKUP(U83,Юноши!$BT$5:$BT$76,Юноши!$BO$5:$BO$76),IF(AND(D83="м",F83=12),LOOKUP(U83,Юноши!$BT$5:$BT$76,Юноши!$BO$5:$BO$76),IF(AND(D83="м",F83=13),LOOKUP(U83,Юноши!$BT$5:$BT$76,Юноши!$BO$5:$BO$76),IF(AND(D83="м",F83=14),LOOKUP(U83,Юноши!$BT$5:$BT$76,Юноши!$BO$5:$BO$76),IF(AND(D83="м",F83=15),LOOKUP(U83,Юноши!$BT$5:$BT$76,Юноши!$BO$5:$BO$76),IF(AND(D83="м",F83=16),LOOKUP(U83,Юноши!$BT$5:$BT$76,Юноши!$BO$5:$BO$76),IF(AND(D83="м",F83&gt;=17),LOOKUP(U83,Юноши!$BT$5:$BT$76,Юноши!$BO$5:$BO$76)))))))))))))))))))</f>
        <v>0</v>
      </c>
      <c r="W83" s="346"/>
      <c r="X83" s="307">
        <f>IF(E83="",0,IF(W83="",0,IF(AND(D83="ж",F83&lt;=10),LOOKUP(W83,Девушки!$D$5:$D$76,Девушки!$A$5:$A$76),IF(AND(D83="ж",F83=11),LOOKUP(W83,Девушки!$E$5:$E$76,Девушки!$A$5:$A$76),IF(AND(D83="ж",F83=12),LOOKUP(W83,Девушки!$F$5:$F$76,Девушки!$A$5:$A$76),IF(AND(D83="ж",F83=13),LOOKUP(W83,Девушки!$G$5:$G$76,Девушки!$A$5:$A$76),IF(AND(D83="ж",F83=14),LOOKUP(W83,Девушки!$H$5:$H$76,Девушки!$A$5:$A$76),IF(AND(D83="ж",F83=15),LOOKUP(W83,Девушки!$I$5:$I$76,Девушки!$A$5:$A$76),IF(AND(D83="ж",F83=16),LOOKUP(W83,Девушки!$J$5:$J$76,Девушки!$A$5:$A$76),IF(AND(D83="ж",F83&gt;=17),LOOKUP(W83,Девушки!$K$5:$K$76,Девушки!$A$5:$A$76),IF(AND(D83="м",F83&lt;=10),LOOKUP(W83,Юноши!$D$5:$D$76,Юноши!$A$5:$A$76),IF(AND(D83="м",F83=11),LOOKUP(W83,Юноши!$E$5:$E$76,Юноши!$A$5:$A$76),IF(AND(D83="м",F83=12),LOOKUP(W83,Юноши!$F$5:$F$76,Юноши!$A$5:$A$76),IF(AND(D83="м",F83=13),LOOKUP(W83,Юноши!$G$5:$G$76,Юноши!$A$5:$A$76),IF(AND(D83="м",F83=14),LOOKUP(W83,Юноши!$H$5:$H$76,Юноши!$A$5:$A$76),IF(AND(D83="м",F83=15),LOOKUP(W83,Юноши!$I$5:$I$76,Юноши!$A$5:$A$76),IF(AND(D83="м",F83=16),LOOKUP(W83,Юноши!$J$5:$J$76,Юноши!$A$5:$A$76),IF(AND(D83="м",F83&gt;=17),LOOKUP(W83,Юноши!$K$5:$K$76,Юноши!$A$5:$A$76)))))))))))))))))))</f>
        <v>0</v>
      </c>
      <c r="Y83" s="451">
        <f t="shared" si="3"/>
        <v>0</v>
      </c>
    </row>
    <row r="84" spans="1:25" ht="24.95" customHeight="1">
      <c r="A84" s="456"/>
      <c r="B84" s="462"/>
      <c r="C84" s="459"/>
      <c r="D84" s="458"/>
      <c r="E84" s="463"/>
      <c r="F84" s="309" t="str">
        <f t="shared" si="2"/>
        <v>/</v>
      </c>
      <c r="G84" s="422"/>
      <c r="H84" s="420">
        <f>IF(E84="",0,IF(G84&lt;=0,0,IF(AND(D84="ж",F84&lt;=10),LOOKUP(G84,Девушки!$CH$5:$CH$76,Девушки!$L$5:$L$76),IF(AND(D84="ж",F84=11),LOOKUP(G84,Девушки!$CI$5:$CI$76,Девушки!$L$5:$L$76),IF(AND(D84="ж",F84=12),LOOKUP(G84,Девушки!$CJ$5:$CJ$76,Девушки!$L$5:$L$76),IF(AND(D84="ж",F84=13),LOOKUP(G84,Девушки!$CK$5:$CK$76,Девушки!$L$5:$L$76),IF(AND(D84="ж",F84=14),LOOKUP(G84,Девушки!$CL$5:$CL$76,Девушки!$L$5:$L$76),IF(AND(D84="ж",F84=15),LOOKUP(G84,Девушки!$CM$5:$CM$76,Девушки!$L$5:$L$76),IF(AND(D84="ж",F84=16),LOOKUP(G84,Девушки!$CN$5:$CN$76,Девушки!$L$5:$L$76),IF(AND(D84="ж",F84&gt;=17),LOOKUP(G84,Девушки!$CO$5:$CO$76,Девушки!$L$5:$L$76),IF(AND(D84="м",F84&lt;=10),LOOKUP(G84,Юноши!$CH$5:$CH$76,Юноши!$L$5:$L$76),IF(AND(D84="м",F84=11),LOOKUP(G84,Юноши!$CI$5:$CI$76,Юноши!$L$5:$L$76),IF(AND(D84="м",F84=12),LOOKUP(G84,Юноши!$CJ$5:$CJ$76,Юноши!$L$5:$L$76),IF(AND(D84="м",F84=13),LOOKUP(G84,Юноши!$CK$5:$CK$76,Юноши!$L$5:$L$76),IF(AND(D84="м",F84=14),LOOKUP(G84,Юноши!$CL$5:$CL$76,Юноши!$L$5:$L$76),IF(AND(D84="м",F84=15),LOOKUP(G84,Юноши!$CM$5:$CM$76,Юноши!$L$5:$L$76),IF(AND(D84="м",F84=16),LOOKUP(G84,Юноши!$CN$5:$CN$76,Юноши!$L$5:$L$76),IF(AND(D84="м",F84&gt;=17),LOOKUP(G84,Юноши!$CO$5:$CO$76,Юноши!$L$5:$L$76)))))))))))))))))))</f>
        <v>0</v>
      </c>
      <c r="I84" s="418"/>
      <c r="J84" s="383">
        <f>IF(E84="",0,IF(I84&lt;=0,0,IF(AND(D84="ж",F84&lt;=10),LOOKUP(I84,Девушки!$O$5:$O$76,Девушки!$L$5:$L$76),IF(AND(D84="ж",F84=11),LOOKUP(I84,Девушки!$P$5:$P$76,Девушки!$L$5:$L$76),IF(AND(D84="ж",F84=12),LOOKUP(I84,Девушки!$Q$5:$Q$76,Девушки!$L$5:$L$76),IF(AND(D84="ж",F84=13),LOOKUP(I84,Девушки!$R$5:$R$76,Девушки!$L$5:$L$76),IF(AND(D84="ж",F84=14),LOOKUP(I84,Девушки!$S$5:$S$76,Девушки!$L$5:$L$76),IF(AND(D84="ж",F84=15),LOOKUP(I84,Девушки!$T$5:$T$76,Девушки!$L$5:$L$76),IF(AND(D84="ж",F84=16),LOOKUP(I84,Девушки!$U$5:$U$76,Девушки!$L$5:$L$76),IF(AND(D84="ж",F84&gt;=17),LOOKUP(I84,Девушки!$V$5:$V$76,Девушки!$L$5:$L$76),IF(AND(D84="м",F84&lt;=10),LOOKUP(I84,Юноши!$O$5:$O$76,Юноши!$L$5:$L$76),IF(AND(D84="м",F84=11),LOOKUP(I84,Юноши!$P$5:$P$76,Юноши!$L$5:$L$76),IF(AND(D84="м",F84=12),LOOKUP(I84,Юноши!$Q$5:$Q$76,Юноши!$L$5:$L$76),IF(AND(D84="м",F84=13),LOOKUP(I84,Юноши!$R$5:$R$76,Юноши!$L$5:$L$76),IF(AND(D84="м",F84=14),LOOKUP(I84,Юноши!$S$5:$S$76,Юноши!$L$5:$L$76),IF(AND(D84="м",F84=15),LOOKUP(I84,Юноши!$T$5:$T$76,Юноши!$L$5:$L$76),IF(AND(D84="м",F84=16),LOOKUP(I84,Юноши!$U$5:$U$76,Юноши!$L$5:$L$76),IF(AND(D84="м",F84&gt;=17),LOOKUP(I84,Юноши!$V$5:$V$76,Юноши!$L$5:$L$76)))))))))))))))))))</f>
        <v>0</v>
      </c>
      <c r="K84" s="424"/>
      <c r="L84" s="391">
        <f>IF(E84="",0,IF(K84&lt;=0,0,IF(AND(D84="ж",F84&lt;=16),LOOKUP(K84,Девушки!$CC$5:$CC$76,Девушки!$L$5:$L$76),IF(AND(D84="ж",F84=17),LOOKUP(K84,Девушки!$CD$5:$CD$76,Девушки!$L$5:$L$76),IF(AND(D84="м",F84&lt;=16),LOOKUP(K84,Юноши!$CC$5:$CC$76,Юноши!$L$5:$L$76),IF(AND(D84="м",F84=17),LOOKUP(K84,Юноши!$CD$5:$CD$76,Юноши!$L$5:$L$76)))))))</f>
        <v>0</v>
      </c>
      <c r="M84" s="387"/>
      <c r="N84" s="302">
        <f>IF(E84="",0,IF(M84&lt;=0,0,IF(AND(D84="ж",F84&lt;=10),LOOKUP(M84,Девушки!$Z$5:$Z$75,Девушки!$W$5:$W$75),IF(AND(D84="ж",F84=11),LOOKUP(M84,Девушки!$AA$5:$AA$75,Девушки!$W$5:$W$75),IF(AND(D84="ж",F84=12),LOOKUP(M84,Девушки!$AB$5:$AB$75,Девушки!$W$5:$W$75),IF(AND(D84="ж",F84=13),LOOKUP(M84,Девушки!$AC$5:$AC$75,Девушки!$W$5:$W$75),IF(AND(D84="ж",F84=14),LOOKUP(M84,Девушки!$AD$5:$AD$75,Девушки!$W$5:$W$75),IF(AND(D84="ж",F84=15),LOOKUP(M84,Девушки!$AE$5:$AE$75,Девушки!$W$5:$W$75),IF(AND(D84="ж",F84=16),LOOKUP(M84,Девушки!$AF$5:$AF$75,Девушки!$W$5:$W$75),IF(AND(D84="ж",F84&gt;=17),LOOKUP(M84,Девушки!$AG$5:$AG$75,Девушки!$W$5:$W$75),IF(AND(D84="м",F84&lt;=10),LOOKUP(M84,Юноши!$Z$5:$Z$75,Юноши!$W$5:$W$75),IF(AND(D84="м",F84=11),LOOKUP(M84,Юноши!$AA$5:$AA$75,Юноши!$W$5:$W$75),IF(AND(D84="м",F84=12),LOOKUP(M84,Юноши!$AB$5:$AB$75,Юноши!$W$5:$W$75),IF(AND(D84="м",F84=13),LOOKUP(M84,Юноши!$AC$5:$AC$75,Юноши!$W$5:$W$75),IF(AND(D84="м",F84=14),LOOKUP(M84,Юноши!$AD$5:$AD$75,Юноши!$W$5:$W$75),IF(AND(D84="м",F84=15),LOOKUP(M84,Юноши!$AE$5:$AE$75,Юноши!$W$5:$W$75),IF(AND(D84="м",F84=16),LOOKUP(M84,Юноши!$AF$5:$AF$75,Юноши!$W$5:$W$75),IF(AND(D84="м",F84&gt;=17),LOOKUP(M84,Юноши!$AG$5:$AG$75,Юноши!$W$5:$W$75)))))))))))))))))))</f>
        <v>0</v>
      </c>
      <c r="O84" s="389"/>
      <c r="P84" s="304">
        <f>IF(E84="",0,IF(O84&lt;=0,0,IF(AND(D84="ж",F84&lt;=10),LOOKUP(O84,Девушки!$AK$5:$AK$75,Девушки!$W$5:$W$75),IF(AND(D84="ж",F84=11),LOOKUP(O84,Девушки!$AL$5:$AL$75,Девушки!$W$5:$W$75),IF(AND(D84="ж",F84=12),LOOKUP(O84,Девушки!$AM$5:$AM$75,Девушки!$W$5:$W$75),IF(AND(D84="ж",F84=13),LOOKUP(O84,Девушки!$AN$5:$AN$75,Девушки!$W$5:$W$75),IF(AND(D84="ж",F84=14),LOOKUP(O84,Девушки!$AO$5:$AO$75,Девушки!$W$5:$W$75),IF(AND(D84="ж",F84=15),LOOKUP(O84,Девушки!$AP$5:$AP$75,Девушки!$W$5:$W$75),IF(AND(D84="ж",F84=16),LOOKUP(O84,Девушки!$AQ$5:$AQ$75,Девушки!$W$5:$W$75),IF(AND(D84="ж",F84&gt;=17),LOOKUP(O84,Девушки!$AR$5:$AR$75,Девушки!$W$5:$W$75),IF(AND(D84="м",F84&lt;=10),LOOKUP(O84,Юноши!$AK$5:$AK$75,Юноши!$W$5:$W$75),IF(AND(D84="м",F84=11),LOOKUP(O84,Юноши!$AL$5:$AL$75,Юноши!$W$5:$W$75),IF(AND(D84="м",F84=12),LOOKUP(O84,Юноши!$AM$5:$AM$75,Юноши!$W$5:$W$75),IF(AND(D84="м",F84=13),LOOKUP(O84,Юноши!$AN$5:$AN$75,Юноши!$W$5:$W$75),IF(AND(D84="м",F84=14),LOOKUP(O84,Юноши!$AO$5:$AO$75,Юноши!$W$5:$W$75),IF(AND(D84="м",F84=15),LOOKUP(O84,Юноши!$AP$5:$AP$75,Юноши!$W$5:$W$75),IF(AND(D84="м",F84=16),LOOKUP(O84,Юноши!$AQ$5:$AQ$75,Юноши!$W$5:$W$75),IF(AND(D84="м",F84&gt;=17),LOOKUP(O84,Юноши!$AR$5:$AR$75,Юноши!$W$5:$W$75)))))))))))))))))))</f>
        <v>0</v>
      </c>
      <c r="Q84" s="303"/>
      <c r="R84" s="450">
        <f>IF(E84="",0,IF(Q84&lt;=0,0,IF(AND(D84="ж",F84&lt;=10),LOOKUP(Q84,Девушки!$AV$5:$AV$75,Девушки!$W$5:$W$75),IF(AND(D84="ж",F84=11),LOOKUP(Q84,Девушки!$AW$5:$AW$75,Девушки!$W$5:$W$75),IF(AND(D84="ж",F84=12),LOOKUP(Q84,Девушки!$AX$5:$AX$75,Девушки!$W$5:$W$75),IF(AND(D84="ж",F84=13),LOOKUP(Q84,Девушки!$AY$5:$AY$75,Девушки!$W$5:$W$75),IF(AND(D84="ж",F84=14),LOOKUP(Q84,Девушки!$AZ$5:$AZ$75,Девушки!$W$5:$W$75),IF(AND(D84="ж",F84=15),LOOKUP(Q84,Девушки!$BA$5:$BA$75,Девушки!$W$5:$W$75),IF(AND(D84="ж",F84=16),LOOKUP(Q84,Девушки!$BB$5:$BB$75,Девушки!$W$5:$W$75),IF(AND(D84="ж",F84&gt;=17),LOOKUP(Q84,Девушки!$BC$5:$BC$75,Девушки!$W$5:$W$75),IF(AND(D84="м",F84&lt;=10),LOOKUP(Q84,Юноши!$AV$5:$AV$75,Юноши!$W$5:$W$75),IF(AND(D84="м",F84=11),LOOKUP(Q84,Юноши!$AW$5:$AW$75,Юноши!$W$5:$W$75),IF(AND(D84="м",F84=12),LOOKUP(Q84,Юноши!$AX$5:$AX$75,Юноши!$W$5:$W$75),IF(AND(D84="м",F84=13),LOOKUP(Q84,Юноши!$AY$5:$AY$75,Юноши!$W$5:$W$75),IF(AND(D84="м",F84=14),LOOKUP(Q84,Юноши!$AZ$5:$AZ$75,Юноши!$W$5:$W$75),IF(AND(D84="м",F84=15),LOOKUP(Q84,Юноши!$BA$5:$BA$75,Юноши!$W$5:$W$75),IF(AND(D84="м",F84=16),LOOKUP(Q84,Юноши!$BB$5:$BB$75,Юноши!$W$5:$W$75),IF(AND(D84="м",F84&gt;=17),LOOKUP(Q84,Юноши!$BC$5:$BC$75,Юноши!$W$5:$W$75)))))))))))))))))))</f>
        <v>0</v>
      </c>
      <c r="S84" s="338"/>
      <c r="T84" s="305">
        <f>IF(E84="",0,IF(S84="",0,IF(S84&lt;-4,0,IF(AND(D84="ж",F84&lt;=10),LOOKUP(S84,Девушки!$BG$5:$BG$75,Девушки!$W$5:$W$75),IF(AND(D84="ж",F84=11),LOOKUP(S84,Девушки!$BH$5:$BH$75,Девушки!$W$5:$W$75),IF(AND(D84="ж",F84=12),LOOKUP(S84,Девушки!$BI$5:$BI$75,Девушки!$W$5:$W$75),IF(AND(D84="ж",F84=13),LOOKUP(S84,Девушки!$BJ$5:$BJ$75,Девушки!$W$5:$W$75),IF(AND(D84="ж",F84=14),LOOKUP(S84,Девушки!$BK$5:$BK$75,Девушки!$W$5:$W$75),IF(AND(D84="ж",F84=15),LOOKUP(S84,Девушки!$BL$5:$BL$75,Девушки!$W$5:$W$75),IF(AND(D84="ж",F84=16),LOOKUP(S84,Девушки!$BM$5:$BM$75,Девушки!$W$5:$W$75),IF(AND(D84="ж",F84&gt;=17),LOOKUP(S84,Девушки!$BN$5:$BN$75,Девушки!$W$5:$W$75),IF(AND(D84="м",F84&lt;=10),LOOKUP(S84,Юноши!$BG$5:$BG$75,Юноши!$W$5:$W$75),IF(AND(D84="м",F84=11),LOOKUP(S84,Юноши!$BH$5:$BH$75,Юноши!$W$5:$W$75),IF(AND(D84="м",F84=12),LOOKUP(S84,Юноши!$BI$5:$BI$75,Юноши!$W$5:$W$75),IF(AND(D84="м",F84=13),LOOKUP(S84,Юноши!$BJ$5:$BJ$75,Юноши!$W$5:$W$75),IF(AND(D84="м",F84=14),LOOKUP(S84,Юноши!$BK$5:$BK$75,Юноши!$W$5:$W$75),IF(AND(D84="м",F84=15),LOOKUP(S84,Юноши!$BL$5:$BL$75,Юноши!$W$5:$W$75),IF(AND(D84="м",F84=16),LOOKUP(S84,Юноши!$BM$5:$BM$75,Юноши!$W$5:$W$75),IF(AND(D84="м",F84&gt;=17),LOOKUP(S84,Юноши!$BN$5:$BN$75,Юноши!$W$5:$W$75))))))))))))))))))))</f>
        <v>0</v>
      </c>
      <c r="U84" s="341"/>
      <c r="V84" s="450">
        <f>IF(E84="",0,IF(U84&lt;=0,0,IF(AND(D84="ж",F84&lt;=10),LOOKUP(U84,Девушки!$BT$5:$BT$76,Девушки!$BO$5:$BO$76),IF(AND(D84="ж",F84=11),LOOKUP(U84,Девушки!$BT$5:$BT$76,Девушки!$BO$5:$BO$76),IF(AND(D84="ж",F84=12),LOOKUP(U84,Девушки!$BT$5:$BT$76,Девушки!$BO$5:$BO$76),IF(AND(D84="ж",F84=13),LOOKUP(U84,Девушки!$BT$5:$BT$76,Девушки!$BO$5:$BO$76),IF(AND(D84="ж",F84=14),LOOKUP(U84,Девушки!$BT$5:$BT$76,Девушки!$BO$5:$BO$76),IF(AND(D84="ж",F84=15),LOOKUP(U84,Девушки!$BT$5:$BT$76,Девушки!$BO$5:$BO$76),IF(AND(D84="ж",F84=16),LOOKUP(U84,Девушки!$BT$5:$BT$76,Девушки!$BO$5:$BO$76),IF(AND(D84="ж",F84&gt;=17),LOOKUP(U84,Девушки!$BT$5:$BT$76,Девушки!$BO$5:$BO$76),IF(AND(D84="м",F84&lt;=10),LOOKUP(U84,Юноши!$BT$5:$BT$76,Юноши!$BO$5:$BO$76),IF(AND(D84="м",F84=11),LOOKUP(U84,Юноши!$BT$5:$BT$76,Юноши!$BO$5:$BO$76),IF(AND(D84="м",F84=12),LOOKUP(U84,Юноши!$BT$5:$BT$76,Юноши!$BO$5:$BO$76),IF(AND(D84="м",F84=13),LOOKUP(U84,Юноши!$BT$5:$BT$76,Юноши!$BO$5:$BO$76),IF(AND(D84="м",F84=14),LOOKUP(U84,Юноши!$BT$5:$BT$76,Юноши!$BO$5:$BO$76),IF(AND(D84="м",F84=15),LOOKUP(U84,Юноши!$BT$5:$BT$76,Юноши!$BO$5:$BO$76),IF(AND(D84="м",F84=16),LOOKUP(U84,Юноши!$BT$5:$BT$76,Юноши!$BO$5:$BO$76),IF(AND(D84="м",F84&gt;=17),LOOKUP(U84,Юноши!$BT$5:$BT$76,Юноши!$BO$5:$BO$76)))))))))))))))))))</f>
        <v>0</v>
      </c>
      <c r="W84" s="346"/>
      <c r="X84" s="307">
        <f>IF(E84="",0,IF(W84="",0,IF(AND(D84="ж",F84&lt;=10),LOOKUP(W84,Девушки!$D$5:$D$76,Девушки!$A$5:$A$76),IF(AND(D84="ж",F84=11),LOOKUP(W84,Девушки!$E$5:$E$76,Девушки!$A$5:$A$76),IF(AND(D84="ж",F84=12),LOOKUP(W84,Девушки!$F$5:$F$76,Девушки!$A$5:$A$76),IF(AND(D84="ж",F84=13),LOOKUP(W84,Девушки!$G$5:$G$76,Девушки!$A$5:$A$76),IF(AND(D84="ж",F84=14),LOOKUP(W84,Девушки!$H$5:$H$76,Девушки!$A$5:$A$76),IF(AND(D84="ж",F84=15),LOOKUP(W84,Девушки!$I$5:$I$76,Девушки!$A$5:$A$76),IF(AND(D84="ж",F84=16),LOOKUP(W84,Девушки!$J$5:$J$76,Девушки!$A$5:$A$76),IF(AND(D84="ж",F84&gt;=17),LOOKUP(W84,Девушки!$K$5:$K$76,Девушки!$A$5:$A$76),IF(AND(D84="м",F84&lt;=10),LOOKUP(W84,Юноши!$D$5:$D$76,Юноши!$A$5:$A$76),IF(AND(D84="м",F84=11),LOOKUP(W84,Юноши!$E$5:$E$76,Юноши!$A$5:$A$76),IF(AND(D84="м",F84=12),LOOKUP(W84,Юноши!$F$5:$F$76,Юноши!$A$5:$A$76),IF(AND(D84="м",F84=13),LOOKUP(W84,Юноши!$G$5:$G$76,Юноши!$A$5:$A$76),IF(AND(D84="м",F84=14),LOOKUP(W84,Юноши!$H$5:$H$76,Юноши!$A$5:$A$76),IF(AND(D84="м",F84=15),LOOKUP(W84,Юноши!$I$5:$I$76,Юноши!$A$5:$A$76),IF(AND(D84="м",F84=16),LOOKUP(W84,Юноши!$J$5:$J$76,Юноши!$A$5:$A$76),IF(AND(D84="м",F84&gt;=17),LOOKUP(W84,Юноши!$K$5:$K$76,Юноши!$A$5:$A$76)))))))))))))))))))</f>
        <v>0</v>
      </c>
      <c r="Y84" s="451">
        <f t="shared" si="3"/>
        <v>0</v>
      </c>
    </row>
    <row r="85" spans="1:25" ht="24.95" customHeight="1">
      <c r="A85" s="456"/>
      <c r="B85" s="462"/>
      <c r="C85" s="459"/>
      <c r="D85" s="458"/>
      <c r="E85" s="463"/>
      <c r="F85" s="309" t="str">
        <f t="shared" si="2"/>
        <v>/</v>
      </c>
      <c r="G85" s="422"/>
      <c r="H85" s="420">
        <f>IF(E85="",0,IF(G85&lt;=0,0,IF(AND(D85="ж",F85&lt;=10),LOOKUP(G85,Девушки!$CH$5:$CH$76,Девушки!$L$5:$L$76),IF(AND(D85="ж",F85=11),LOOKUP(G85,Девушки!$CI$5:$CI$76,Девушки!$L$5:$L$76),IF(AND(D85="ж",F85=12),LOOKUP(G85,Девушки!$CJ$5:$CJ$76,Девушки!$L$5:$L$76),IF(AND(D85="ж",F85=13),LOOKUP(G85,Девушки!$CK$5:$CK$76,Девушки!$L$5:$L$76),IF(AND(D85="ж",F85=14),LOOKUP(G85,Девушки!$CL$5:$CL$76,Девушки!$L$5:$L$76),IF(AND(D85="ж",F85=15),LOOKUP(G85,Девушки!$CM$5:$CM$76,Девушки!$L$5:$L$76),IF(AND(D85="ж",F85=16),LOOKUP(G85,Девушки!$CN$5:$CN$76,Девушки!$L$5:$L$76),IF(AND(D85="ж",F85&gt;=17),LOOKUP(G85,Девушки!$CO$5:$CO$76,Девушки!$L$5:$L$76),IF(AND(D85="м",F85&lt;=10),LOOKUP(G85,Юноши!$CH$5:$CH$76,Юноши!$L$5:$L$76),IF(AND(D85="м",F85=11),LOOKUP(G85,Юноши!$CI$5:$CI$76,Юноши!$L$5:$L$76),IF(AND(D85="м",F85=12),LOOKUP(G85,Юноши!$CJ$5:$CJ$76,Юноши!$L$5:$L$76),IF(AND(D85="м",F85=13),LOOKUP(G85,Юноши!$CK$5:$CK$76,Юноши!$L$5:$L$76),IF(AND(D85="м",F85=14),LOOKUP(G85,Юноши!$CL$5:$CL$76,Юноши!$L$5:$L$76),IF(AND(D85="м",F85=15),LOOKUP(G85,Юноши!$CM$5:$CM$76,Юноши!$L$5:$L$76),IF(AND(D85="м",F85=16),LOOKUP(G85,Юноши!$CN$5:$CN$76,Юноши!$L$5:$L$76),IF(AND(D85="м",F85&gt;=17),LOOKUP(G85,Юноши!$CO$5:$CO$76,Юноши!$L$5:$L$76)))))))))))))))))))</f>
        <v>0</v>
      </c>
      <c r="I85" s="418"/>
      <c r="J85" s="383">
        <f>IF(E85="",0,IF(I85&lt;=0,0,IF(AND(D85="ж",F85&lt;=10),LOOKUP(I85,Девушки!$O$5:$O$76,Девушки!$L$5:$L$76),IF(AND(D85="ж",F85=11),LOOKUP(I85,Девушки!$P$5:$P$76,Девушки!$L$5:$L$76),IF(AND(D85="ж",F85=12),LOOKUP(I85,Девушки!$Q$5:$Q$76,Девушки!$L$5:$L$76),IF(AND(D85="ж",F85=13),LOOKUP(I85,Девушки!$R$5:$R$76,Девушки!$L$5:$L$76),IF(AND(D85="ж",F85=14),LOOKUP(I85,Девушки!$S$5:$S$76,Девушки!$L$5:$L$76),IF(AND(D85="ж",F85=15),LOOKUP(I85,Девушки!$T$5:$T$76,Девушки!$L$5:$L$76),IF(AND(D85="ж",F85=16),LOOKUP(I85,Девушки!$U$5:$U$76,Девушки!$L$5:$L$76),IF(AND(D85="ж",F85&gt;=17),LOOKUP(I85,Девушки!$V$5:$V$76,Девушки!$L$5:$L$76),IF(AND(D85="м",F85&lt;=10),LOOKUP(I85,Юноши!$O$5:$O$76,Юноши!$L$5:$L$76),IF(AND(D85="м",F85=11),LOOKUP(I85,Юноши!$P$5:$P$76,Юноши!$L$5:$L$76),IF(AND(D85="м",F85=12),LOOKUP(I85,Юноши!$Q$5:$Q$76,Юноши!$L$5:$L$76),IF(AND(D85="м",F85=13),LOOKUP(I85,Юноши!$R$5:$R$76,Юноши!$L$5:$L$76),IF(AND(D85="м",F85=14),LOOKUP(I85,Юноши!$S$5:$S$76,Юноши!$L$5:$L$76),IF(AND(D85="м",F85=15),LOOKUP(I85,Юноши!$T$5:$T$76,Юноши!$L$5:$L$76),IF(AND(D85="м",F85=16),LOOKUP(I85,Юноши!$U$5:$U$76,Юноши!$L$5:$L$76),IF(AND(D85="м",F85&gt;=17),LOOKUP(I85,Юноши!$V$5:$V$76,Юноши!$L$5:$L$76)))))))))))))))))))</f>
        <v>0</v>
      </c>
      <c r="K85" s="424"/>
      <c r="L85" s="391">
        <f>IF(E85="",0,IF(K85&lt;=0,0,IF(AND(D85="ж",F85&lt;=16),LOOKUP(K85,Девушки!$CC$5:$CC$76,Девушки!$L$5:$L$76),IF(AND(D85="ж",F85=17),LOOKUP(K85,Девушки!$CD$5:$CD$76,Девушки!$L$5:$L$76),IF(AND(D85="м",F85&lt;=16),LOOKUP(K85,Юноши!$CC$5:$CC$76,Юноши!$L$5:$L$76),IF(AND(D85="м",F85=17),LOOKUP(K85,Юноши!$CD$5:$CD$76,Юноши!$L$5:$L$76)))))))</f>
        <v>0</v>
      </c>
      <c r="M85" s="387"/>
      <c r="N85" s="302">
        <f>IF(E85="",0,IF(M85&lt;=0,0,IF(AND(D85="ж",F85&lt;=10),LOOKUP(M85,Девушки!$Z$5:$Z$75,Девушки!$W$5:$W$75),IF(AND(D85="ж",F85=11),LOOKUP(M85,Девушки!$AA$5:$AA$75,Девушки!$W$5:$W$75),IF(AND(D85="ж",F85=12),LOOKUP(M85,Девушки!$AB$5:$AB$75,Девушки!$W$5:$W$75),IF(AND(D85="ж",F85=13),LOOKUP(M85,Девушки!$AC$5:$AC$75,Девушки!$W$5:$W$75),IF(AND(D85="ж",F85=14),LOOKUP(M85,Девушки!$AD$5:$AD$75,Девушки!$W$5:$W$75),IF(AND(D85="ж",F85=15),LOOKUP(M85,Девушки!$AE$5:$AE$75,Девушки!$W$5:$W$75),IF(AND(D85="ж",F85=16),LOOKUP(M85,Девушки!$AF$5:$AF$75,Девушки!$W$5:$W$75),IF(AND(D85="ж",F85&gt;=17),LOOKUP(M85,Девушки!$AG$5:$AG$75,Девушки!$W$5:$W$75),IF(AND(D85="м",F85&lt;=10),LOOKUP(M85,Юноши!$Z$5:$Z$75,Юноши!$W$5:$W$75),IF(AND(D85="м",F85=11),LOOKUP(M85,Юноши!$AA$5:$AA$75,Юноши!$W$5:$W$75),IF(AND(D85="м",F85=12),LOOKUP(M85,Юноши!$AB$5:$AB$75,Юноши!$W$5:$W$75),IF(AND(D85="м",F85=13),LOOKUP(M85,Юноши!$AC$5:$AC$75,Юноши!$W$5:$W$75),IF(AND(D85="м",F85=14),LOOKUP(M85,Юноши!$AD$5:$AD$75,Юноши!$W$5:$W$75),IF(AND(D85="м",F85=15),LOOKUP(M85,Юноши!$AE$5:$AE$75,Юноши!$W$5:$W$75),IF(AND(D85="м",F85=16),LOOKUP(M85,Юноши!$AF$5:$AF$75,Юноши!$W$5:$W$75),IF(AND(D85="м",F85&gt;=17),LOOKUP(M85,Юноши!$AG$5:$AG$75,Юноши!$W$5:$W$75)))))))))))))))))))</f>
        <v>0</v>
      </c>
      <c r="O85" s="389"/>
      <c r="P85" s="304">
        <f>IF(E85="",0,IF(O85&lt;=0,0,IF(AND(D85="ж",F85&lt;=10),LOOKUP(O85,Девушки!$AK$5:$AK$75,Девушки!$W$5:$W$75),IF(AND(D85="ж",F85=11),LOOKUP(O85,Девушки!$AL$5:$AL$75,Девушки!$W$5:$W$75),IF(AND(D85="ж",F85=12),LOOKUP(O85,Девушки!$AM$5:$AM$75,Девушки!$W$5:$W$75),IF(AND(D85="ж",F85=13),LOOKUP(O85,Девушки!$AN$5:$AN$75,Девушки!$W$5:$W$75),IF(AND(D85="ж",F85=14),LOOKUP(O85,Девушки!$AO$5:$AO$75,Девушки!$W$5:$W$75),IF(AND(D85="ж",F85=15),LOOKUP(O85,Девушки!$AP$5:$AP$75,Девушки!$W$5:$W$75),IF(AND(D85="ж",F85=16),LOOKUP(O85,Девушки!$AQ$5:$AQ$75,Девушки!$W$5:$W$75),IF(AND(D85="ж",F85&gt;=17),LOOKUP(O85,Девушки!$AR$5:$AR$75,Девушки!$W$5:$W$75),IF(AND(D85="м",F85&lt;=10),LOOKUP(O85,Юноши!$AK$5:$AK$75,Юноши!$W$5:$W$75),IF(AND(D85="м",F85=11),LOOKUP(O85,Юноши!$AL$5:$AL$75,Юноши!$W$5:$W$75),IF(AND(D85="м",F85=12),LOOKUP(O85,Юноши!$AM$5:$AM$75,Юноши!$W$5:$W$75),IF(AND(D85="м",F85=13),LOOKUP(O85,Юноши!$AN$5:$AN$75,Юноши!$W$5:$W$75),IF(AND(D85="м",F85=14),LOOKUP(O85,Юноши!$AO$5:$AO$75,Юноши!$W$5:$W$75),IF(AND(D85="м",F85=15),LOOKUP(O85,Юноши!$AP$5:$AP$75,Юноши!$W$5:$W$75),IF(AND(D85="м",F85=16),LOOKUP(O85,Юноши!$AQ$5:$AQ$75,Юноши!$W$5:$W$75),IF(AND(D85="м",F85&gt;=17),LOOKUP(O85,Юноши!$AR$5:$AR$75,Юноши!$W$5:$W$75)))))))))))))))))))</f>
        <v>0</v>
      </c>
      <c r="Q85" s="303"/>
      <c r="R85" s="450">
        <f>IF(E85="",0,IF(Q85&lt;=0,0,IF(AND(D85="ж",F85&lt;=10),LOOKUP(Q85,Девушки!$AV$5:$AV$75,Девушки!$W$5:$W$75),IF(AND(D85="ж",F85=11),LOOKUP(Q85,Девушки!$AW$5:$AW$75,Девушки!$W$5:$W$75),IF(AND(D85="ж",F85=12),LOOKUP(Q85,Девушки!$AX$5:$AX$75,Девушки!$W$5:$W$75),IF(AND(D85="ж",F85=13),LOOKUP(Q85,Девушки!$AY$5:$AY$75,Девушки!$W$5:$W$75),IF(AND(D85="ж",F85=14),LOOKUP(Q85,Девушки!$AZ$5:$AZ$75,Девушки!$W$5:$W$75),IF(AND(D85="ж",F85=15),LOOKUP(Q85,Девушки!$BA$5:$BA$75,Девушки!$W$5:$W$75),IF(AND(D85="ж",F85=16),LOOKUP(Q85,Девушки!$BB$5:$BB$75,Девушки!$W$5:$W$75),IF(AND(D85="ж",F85&gt;=17),LOOKUP(Q85,Девушки!$BC$5:$BC$75,Девушки!$W$5:$W$75),IF(AND(D85="м",F85&lt;=10),LOOKUP(Q85,Юноши!$AV$5:$AV$75,Юноши!$W$5:$W$75),IF(AND(D85="м",F85=11),LOOKUP(Q85,Юноши!$AW$5:$AW$75,Юноши!$W$5:$W$75),IF(AND(D85="м",F85=12),LOOKUP(Q85,Юноши!$AX$5:$AX$75,Юноши!$W$5:$W$75),IF(AND(D85="м",F85=13),LOOKUP(Q85,Юноши!$AY$5:$AY$75,Юноши!$W$5:$W$75),IF(AND(D85="м",F85=14),LOOKUP(Q85,Юноши!$AZ$5:$AZ$75,Юноши!$W$5:$W$75),IF(AND(D85="м",F85=15),LOOKUP(Q85,Юноши!$BA$5:$BA$75,Юноши!$W$5:$W$75),IF(AND(D85="м",F85=16),LOOKUP(Q85,Юноши!$BB$5:$BB$75,Юноши!$W$5:$W$75),IF(AND(D85="м",F85&gt;=17),LOOKUP(Q85,Юноши!$BC$5:$BC$75,Юноши!$W$5:$W$75)))))))))))))))))))</f>
        <v>0</v>
      </c>
      <c r="S85" s="338"/>
      <c r="T85" s="305">
        <f>IF(E85="",0,IF(S85="",0,IF(S85&lt;-4,0,IF(AND(D85="ж",F85&lt;=10),LOOKUP(S85,Девушки!$BG$5:$BG$75,Девушки!$W$5:$W$75),IF(AND(D85="ж",F85=11),LOOKUP(S85,Девушки!$BH$5:$BH$75,Девушки!$W$5:$W$75),IF(AND(D85="ж",F85=12),LOOKUP(S85,Девушки!$BI$5:$BI$75,Девушки!$W$5:$W$75),IF(AND(D85="ж",F85=13),LOOKUP(S85,Девушки!$BJ$5:$BJ$75,Девушки!$W$5:$W$75),IF(AND(D85="ж",F85=14),LOOKUP(S85,Девушки!$BK$5:$BK$75,Девушки!$W$5:$W$75),IF(AND(D85="ж",F85=15),LOOKUP(S85,Девушки!$BL$5:$BL$75,Девушки!$W$5:$W$75),IF(AND(D85="ж",F85=16),LOOKUP(S85,Девушки!$BM$5:$BM$75,Девушки!$W$5:$W$75),IF(AND(D85="ж",F85&gt;=17),LOOKUP(S85,Девушки!$BN$5:$BN$75,Девушки!$W$5:$W$75),IF(AND(D85="м",F85&lt;=10),LOOKUP(S85,Юноши!$BG$5:$BG$75,Юноши!$W$5:$W$75),IF(AND(D85="м",F85=11),LOOKUP(S85,Юноши!$BH$5:$BH$75,Юноши!$W$5:$W$75),IF(AND(D85="м",F85=12),LOOKUP(S85,Юноши!$BI$5:$BI$75,Юноши!$W$5:$W$75),IF(AND(D85="м",F85=13),LOOKUP(S85,Юноши!$BJ$5:$BJ$75,Юноши!$W$5:$W$75),IF(AND(D85="м",F85=14),LOOKUP(S85,Юноши!$BK$5:$BK$75,Юноши!$W$5:$W$75),IF(AND(D85="м",F85=15),LOOKUP(S85,Юноши!$BL$5:$BL$75,Юноши!$W$5:$W$75),IF(AND(D85="м",F85=16),LOOKUP(S85,Юноши!$BM$5:$BM$75,Юноши!$W$5:$W$75),IF(AND(D85="м",F85&gt;=17),LOOKUP(S85,Юноши!$BN$5:$BN$75,Юноши!$W$5:$W$75))))))))))))))))))))</f>
        <v>0</v>
      </c>
      <c r="U85" s="341"/>
      <c r="V85" s="450">
        <f>IF(E85="",0,IF(U85&lt;=0,0,IF(AND(D85="ж",F85&lt;=10),LOOKUP(U85,Девушки!$BT$5:$BT$76,Девушки!$BO$5:$BO$76),IF(AND(D85="ж",F85=11),LOOKUP(U85,Девушки!$BT$5:$BT$76,Девушки!$BO$5:$BO$76),IF(AND(D85="ж",F85=12),LOOKUP(U85,Девушки!$BT$5:$BT$76,Девушки!$BO$5:$BO$76),IF(AND(D85="ж",F85=13),LOOKUP(U85,Девушки!$BT$5:$BT$76,Девушки!$BO$5:$BO$76),IF(AND(D85="ж",F85=14),LOOKUP(U85,Девушки!$BT$5:$BT$76,Девушки!$BO$5:$BO$76),IF(AND(D85="ж",F85=15),LOOKUP(U85,Девушки!$BT$5:$BT$76,Девушки!$BO$5:$BO$76),IF(AND(D85="ж",F85=16),LOOKUP(U85,Девушки!$BT$5:$BT$76,Девушки!$BO$5:$BO$76),IF(AND(D85="ж",F85&gt;=17),LOOKUP(U85,Девушки!$BT$5:$BT$76,Девушки!$BO$5:$BO$76),IF(AND(D85="м",F85&lt;=10),LOOKUP(U85,Юноши!$BT$5:$BT$76,Юноши!$BO$5:$BO$76),IF(AND(D85="м",F85=11),LOOKUP(U85,Юноши!$BT$5:$BT$76,Юноши!$BO$5:$BO$76),IF(AND(D85="м",F85=12),LOOKUP(U85,Юноши!$BT$5:$BT$76,Юноши!$BO$5:$BO$76),IF(AND(D85="м",F85=13),LOOKUP(U85,Юноши!$BT$5:$BT$76,Юноши!$BO$5:$BO$76),IF(AND(D85="м",F85=14),LOOKUP(U85,Юноши!$BT$5:$BT$76,Юноши!$BO$5:$BO$76),IF(AND(D85="м",F85=15),LOOKUP(U85,Юноши!$BT$5:$BT$76,Юноши!$BO$5:$BO$76),IF(AND(D85="м",F85=16),LOOKUP(U85,Юноши!$BT$5:$BT$76,Юноши!$BO$5:$BO$76),IF(AND(D85="м",F85&gt;=17),LOOKUP(U85,Юноши!$BT$5:$BT$76,Юноши!$BO$5:$BO$76)))))))))))))))))))</f>
        <v>0</v>
      </c>
      <c r="W85" s="346"/>
      <c r="X85" s="307">
        <f>IF(E85="",0,IF(W85="",0,IF(AND(D85="ж",F85&lt;=10),LOOKUP(W85,Девушки!$D$5:$D$76,Девушки!$A$5:$A$76),IF(AND(D85="ж",F85=11),LOOKUP(W85,Девушки!$E$5:$E$76,Девушки!$A$5:$A$76),IF(AND(D85="ж",F85=12),LOOKUP(W85,Девушки!$F$5:$F$76,Девушки!$A$5:$A$76),IF(AND(D85="ж",F85=13),LOOKUP(W85,Девушки!$G$5:$G$76,Девушки!$A$5:$A$76),IF(AND(D85="ж",F85=14),LOOKUP(W85,Девушки!$H$5:$H$76,Девушки!$A$5:$A$76),IF(AND(D85="ж",F85=15),LOOKUP(W85,Девушки!$I$5:$I$76,Девушки!$A$5:$A$76),IF(AND(D85="ж",F85=16),LOOKUP(W85,Девушки!$J$5:$J$76,Девушки!$A$5:$A$76),IF(AND(D85="ж",F85&gt;=17),LOOKUP(W85,Девушки!$K$5:$K$76,Девушки!$A$5:$A$76),IF(AND(D85="м",F85&lt;=10),LOOKUP(W85,Юноши!$D$5:$D$76,Юноши!$A$5:$A$76),IF(AND(D85="м",F85=11),LOOKUP(W85,Юноши!$E$5:$E$76,Юноши!$A$5:$A$76),IF(AND(D85="м",F85=12),LOOKUP(W85,Юноши!$F$5:$F$76,Юноши!$A$5:$A$76),IF(AND(D85="м",F85=13),LOOKUP(W85,Юноши!$G$5:$G$76,Юноши!$A$5:$A$76),IF(AND(D85="м",F85=14),LOOKUP(W85,Юноши!$H$5:$H$76,Юноши!$A$5:$A$76),IF(AND(D85="м",F85=15),LOOKUP(W85,Юноши!$I$5:$I$76,Юноши!$A$5:$A$76),IF(AND(D85="м",F85=16),LOOKUP(W85,Юноши!$J$5:$J$76,Юноши!$A$5:$A$76),IF(AND(D85="м",F85&gt;=17),LOOKUP(W85,Юноши!$K$5:$K$76,Юноши!$A$5:$A$76)))))))))))))))))))</f>
        <v>0</v>
      </c>
      <c r="Y85" s="451">
        <f t="shared" si="3"/>
        <v>0</v>
      </c>
    </row>
    <row r="86" spans="1:25" ht="24.95" customHeight="1">
      <c r="A86" s="456"/>
      <c r="B86" s="462"/>
      <c r="C86" s="459"/>
      <c r="D86" s="458"/>
      <c r="E86" s="463"/>
      <c r="F86" s="309" t="str">
        <f t="shared" si="2"/>
        <v>/</v>
      </c>
      <c r="G86" s="422"/>
      <c r="H86" s="420">
        <f>IF(E86="",0,IF(G86&lt;=0,0,IF(AND(D86="ж",F86&lt;=10),LOOKUP(G86,Девушки!$CH$5:$CH$76,Девушки!$L$5:$L$76),IF(AND(D86="ж",F86=11),LOOKUP(G86,Девушки!$CI$5:$CI$76,Девушки!$L$5:$L$76),IF(AND(D86="ж",F86=12),LOOKUP(G86,Девушки!$CJ$5:$CJ$76,Девушки!$L$5:$L$76),IF(AND(D86="ж",F86=13),LOOKUP(G86,Девушки!$CK$5:$CK$76,Девушки!$L$5:$L$76),IF(AND(D86="ж",F86=14),LOOKUP(G86,Девушки!$CL$5:$CL$76,Девушки!$L$5:$L$76),IF(AND(D86="ж",F86=15),LOOKUP(G86,Девушки!$CM$5:$CM$76,Девушки!$L$5:$L$76),IF(AND(D86="ж",F86=16),LOOKUP(G86,Девушки!$CN$5:$CN$76,Девушки!$L$5:$L$76),IF(AND(D86="ж",F86&gt;=17),LOOKUP(G86,Девушки!$CO$5:$CO$76,Девушки!$L$5:$L$76),IF(AND(D86="м",F86&lt;=10),LOOKUP(G86,Юноши!$CH$5:$CH$76,Юноши!$L$5:$L$76),IF(AND(D86="м",F86=11),LOOKUP(G86,Юноши!$CI$5:$CI$76,Юноши!$L$5:$L$76),IF(AND(D86="м",F86=12),LOOKUP(G86,Юноши!$CJ$5:$CJ$76,Юноши!$L$5:$L$76),IF(AND(D86="м",F86=13),LOOKUP(G86,Юноши!$CK$5:$CK$76,Юноши!$L$5:$L$76),IF(AND(D86="м",F86=14),LOOKUP(G86,Юноши!$CL$5:$CL$76,Юноши!$L$5:$L$76),IF(AND(D86="м",F86=15),LOOKUP(G86,Юноши!$CM$5:$CM$76,Юноши!$L$5:$L$76),IF(AND(D86="м",F86=16),LOOKUP(G86,Юноши!$CN$5:$CN$76,Юноши!$L$5:$L$76),IF(AND(D86="м",F86&gt;=17),LOOKUP(G86,Юноши!$CO$5:$CO$76,Юноши!$L$5:$L$76)))))))))))))))))))</f>
        <v>0</v>
      </c>
      <c r="I86" s="418"/>
      <c r="J86" s="383">
        <f>IF(E86="",0,IF(I86&lt;=0,0,IF(AND(D86="ж",F86&lt;=10),LOOKUP(I86,Девушки!$O$5:$O$76,Девушки!$L$5:$L$76),IF(AND(D86="ж",F86=11),LOOKUP(I86,Девушки!$P$5:$P$76,Девушки!$L$5:$L$76),IF(AND(D86="ж",F86=12),LOOKUP(I86,Девушки!$Q$5:$Q$76,Девушки!$L$5:$L$76),IF(AND(D86="ж",F86=13),LOOKUP(I86,Девушки!$R$5:$R$76,Девушки!$L$5:$L$76),IF(AND(D86="ж",F86=14),LOOKUP(I86,Девушки!$S$5:$S$76,Девушки!$L$5:$L$76),IF(AND(D86="ж",F86=15),LOOKUP(I86,Девушки!$T$5:$T$76,Девушки!$L$5:$L$76),IF(AND(D86="ж",F86=16),LOOKUP(I86,Девушки!$U$5:$U$76,Девушки!$L$5:$L$76),IF(AND(D86="ж",F86&gt;=17),LOOKUP(I86,Девушки!$V$5:$V$76,Девушки!$L$5:$L$76),IF(AND(D86="м",F86&lt;=10),LOOKUP(I86,Юноши!$O$5:$O$76,Юноши!$L$5:$L$76),IF(AND(D86="м",F86=11),LOOKUP(I86,Юноши!$P$5:$P$76,Юноши!$L$5:$L$76),IF(AND(D86="м",F86=12),LOOKUP(I86,Юноши!$Q$5:$Q$76,Юноши!$L$5:$L$76),IF(AND(D86="м",F86=13),LOOKUP(I86,Юноши!$R$5:$R$76,Юноши!$L$5:$L$76),IF(AND(D86="м",F86=14),LOOKUP(I86,Юноши!$S$5:$S$76,Юноши!$L$5:$L$76),IF(AND(D86="м",F86=15),LOOKUP(I86,Юноши!$T$5:$T$76,Юноши!$L$5:$L$76),IF(AND(D86="м",F86=16),LOOKUP(I86,Юноши!$U$5:$U$76,Юноши!$L$5:$L$76),IF(AND(D86="м",F86&gt;=17),LOOKUP(I86,Юноши!$V$5:$V$76,Юноши!$L$5:$L$76)))))))))))))))))))</f>
        <v>0</v>
      </c>
      <c r="K86" s="424"/>
      <c r="L86" s="391">
        <f>IF(E86="",0,IF(K86&lt;=0,0,IF(AND(D86="ж",F86&lt;=16),LOOKUP(K86,Девушки!$CC$5:$CC$76,Девушки!$L$5:$L$76),IF(AND(D86="ж",F86=17),LOOKUP(K86,Девушки!$CD$5:$CD$76,Девушки!$L$5:$L$76),IF(AND(D86="м",F86&lt;=16),LOOKUP(K86,Юноши!$CC$5:$CC$76,Юноши!$L$5:$L$76),IF(AND(D86="м",F86=17),LOOKUP(K86,Юноши!$CD$5:$CD$76,Юноши!$L$5:$L$76)))))))</f>
        <v>0</v>
      </c>
      <c r="M86" s="387"/>
      <c r="N86" s="302">
        <f>IF(E86="",0,IF(M86&lt;=0,0,IF(AND(D86="ж",F86&lt;=10),LOOKUP(M86,Девушки!$Z$5:$Z$75,Девушки!$W$5:$W$75),IF(AND(D86="ж",F86=11),LOOKUP(M86,Девушки!$AA$5:$AA$75,Девушки!$W$5:$W$75),IF(AND(D86="ж",F86=12),LOOKUP(M86,Девушки!$AB$5:$AB$75,Девушки!$W$5:$W$75),IF(AND(D86="ж",F86=13),LOOKUP(M86,Девушки!$AC$5:$AC$75,Девушки!$W$5:$W$75),IF(AND(D86="ж",F86=14),LOOKUP(M86,Девушки!$AD$5:$AD$75,Девушки!$W$5:$W$75),IF(AND(D86="ж",F86=15),LOOKUP(M86,Девушки!$AE$5:$AE$75,Девушки!$W$5:$W$75),IF(AND(D86="ж",F86=16),LOOKUP(M86,Девушки!$AF$5:$AF$75,Девушки!$W$5:$W$75),IF(AND(D86="ж",F86&gt;=17),LOOKUP(M86,Девушки!$AG$5:$AG$75,Девушки!$W$5:$W$75),IF(AND(D86="м",F86&lt;=10),LOOKUP(M86,Юноши!$Z$5:$Z$75,Юноши!$W$5:$W$75),IF(AND(D86="м",F86=11),LOOKUP(M86,Юноши!$AA$5:$AA$75,Юноши!$W$5:$W$75),IF(AND(D86="м",F86=12),LOOKUP(M86,Юноши!$AB$5:$AB$75,Юноши!$W$5:$W$75),IF(AND(D86="м",F86=13),LOOKUP(M86,Юноши!$AC$5:$AC$75,Юноши!$W$5:$W$75),IF(AND(D86="м",F86=14),LOOKUP(M86,Юноши!$AD$5:$AD$75,Юноши!$W$5:$W$75),IF(AND(D86="м",F86=15),LOOKUP(M86,Юноши!$AE$5:$AE$75,Юноши!$W$5:$W$75),IF(AND(D86="м",F86=16),LOOKUP(M86,Юноши!$AF$5:$AF$75,Юноши!$W$5:$W$75),IF(AND(D86="м",F86&gt;=17),LOOKUP(M86,Юноши!$AG$5:$AG$75,Юноши!$W$5:$W$75)))))))))))))))))))</f>
        <v>0</v>
      </c>
      <c r="O86" s="389"/>
      <c r="P86" s="304">
        <f>IF(E86="",0,IF(O86&lt;=0,0,IF(AND(D86="ж",F86&lt;=10),LOOKUP(O86,Девушки!$AK$5:$AK$75,Девушки!$W$5:$W$75),IF(AND(D86="ж",F86=11),LOOKUP(O86,Девушки!$AL$5:$AL$75,Девушки!$W$5:$W$75),IF(AND(D86="ж",F86=12),LOOKUP(O86,Девушки!$AM$5:$AM$75,Девушки!$W$5:$W$75),IF(AND(D86="ж",F86=13),LOOKUP(O86,Девушки!$AN$5:$AN$75,Девушки!$W$5:$W$75),IF(AND(D86="ж",F86=14),LOOKUP(O86,Девушки!$AO$5:$AO$75,Девушки!$W$5:$W$75),IF(AND(D86="ж",F86=15),LOOKUP(O86,Девушки!$AP$5:$AP$75,Девушки!$W$5:$W$75),IF(AND(D86="ж",F86=16),LOOKUP(O86,Девушки!$AQ$5:$AQ$75,Девушки!$W$5:$W$75),IF(AND(D86="ж",F86&gt;=17),LOOKUP(O86,Девушки!$AR$5:$AR$75,Девушки!$W$5:$W$75),IF(AND(D86="м",F86&lt;=10),LOOKUP(O86,Юноши!$AK$5:$AK$75,Юноши!$W$5:$W$75),IF(AND(D86="м",F86=11),LOOKUP(O86,Юноши!$AL$5:$AL$75,Юноши!$W$5:$W$75),IF(AND(D86="м",F86=12),LOOKUP(O86,Юноши!$AM$5:$AM$75,Юноши!$W$5:$W$75),IF(AND(D86="м",F86=13),LOOKUP(O86,Юноши!$AN$5:$AN$75,Юноши!$W$5:$W$75),IF(AND(D86="м",F86=14),LOOKUP(O86,Юноши!$AO$5:$AO$75,Юноши!$W$5:$W$75),IF(AND(D86="м",F86=15),LOOKUP(O86,Юноши!$AP$5:$AP$75,Юноши!$W$5:$W$75),IF(AND(D86="м",F86=16),LOOKUP(O86,Юноши!$AQ$5:$AQ$75,Юноши!$W$5:$W$75),IF(AND(D86="м",F86&gt;=17),LOOKUP(O86,Юноши!$AR$5:$AR$75,Юноши!$W$5:$W$75)))))))))))))))))))</f>
        <v>0</v>
      </c>
      <c r="Q86" s="303"/>
      <c r="R86" s="450">
        <f>IF(E86="",0,IF(Q86&lt;=0,0,IF(AND(D86="ж",F86&lt;=10),LOOKUP(Q86,Девушки!$AV$5:$AV$75,Девушки!$W$5:$W$75),IF(AND(D86="ж",F86=11),LOOKUP(Q86,Девушки!$AW$5:$AW$75,Девушки!$W$5:$W$75),IF(AND(D86="ж",F86=12),LOOKUP(Q86,Девушки!$AX$5:$AX$75,Девушки!$W$5:$W$75),IF(AND(D86="ж",F86=13),LOOKUP(Q86,Девушки!$AY$5:$AY$75,Девушки!$W$5:$W$75),IF(AND(D86="ж",F86=14),LOOKUP(Q86,Девушки!$AZ$5:$AZ$75,Девушки!$W$5:$W$75),IF(AND(D86="ж",F86=15),LOOKUP(Q86,Девушки!$BA$5:$BA$75,Девушки!$W$5:$W$75),IF(AND(D86="ж",F86=16),LOOKUP(Q86,Девушки!$BB$5:$BB$75,Девушки!$W$5:$W$75),IF(AND(D86="ж",F86&gt;=17),LOOKUP(Q86,Девушки!$BC$5:$BC$75,Девушки!$W$5:$W$75),IF(AND(D86="м",F86&lt;=10),LOOKUP(Q86,Юноши!$AV$5:$AV$75,Юноши!$W$5:$W$75),IF(AND(D86="м",F86=11),LOOKUP(Q86,Юноши!$AW$5:$AW$75,Юноши!$W$5:$W$75),IF(AND(D86="м",F86=12),LOOKUP(Q86,Юноши!$AX$5:$AX$75,Юноши!$W$5:$W$75),IF(AND(D86="м",F86=13),LOOKUP(Q86,Юноши!$AY$5:$AY$75,Юноши!$W$5:$W$75),IF(AND(D86="м",F86=14),LOOKUP(Q86,Юноши!$AZ$5:$AZ$75,Юноши!$W$5:$W$75),IF(AND(D86="м",F86=15),LOOKUP(Q86,Юноши!$BA$5:$BA$75,Юноши!$W$5:$W$75),IF(AND(D86="м",F86=16),LOOKUP(Q86,Юноши!$BB$5:$BB$75,Юноши!$W$5:$W$75),IF(AND(D86="м",F86&gt;=17),LOOKUP(Q86,Юноши!$BC$5:$BC$75,Юноши!$W$5:$W$75)))))))))))))))))))</f>
        <v>0</v>
      </c>
      <c r="S86" s="338"/>
      <c r="T86" s="305">
        <f>IF(E86="",0,IF(S86="",0,IF(S86&lt;-4,0,IF(AND(D86="ж",F86&lt;=10),LOOKUP(S86,Девушки!$BG$5:$BG$75,Девушки!$W$5:$W$75),IF(AND(D86="ж",F86=11),LOOKUP(S86,Девушки!$BH$5:$BH$75,Девушки!$W$5:$W$75),IF(AND(D86="ж",F86=12),LOOKUP(S86,Девушки!$BI$5:$BI$75,Девушки!$W$5:$W$75),IF(AND(D86="ж",F86=13),LOOKUP(S86,Девушки!$BJ$5:$BJ$75,Девушки!$W$5:$W$75),IF(AND(D86="ж",F86=14),LOOKUP(S86,Девушки!$BK$5:$BK$75,Девушки!$W$5:$W$75),IF(AND(D86="ж",F86=15),LOOKUP(S86,Девушки!$BL$5:$BL$75,Девушки!$W$5:$W$75),IF(AND(D86="ж",F86=16),LOOKUP(S86,Девушки!$BM$5:$BM$75,Девушки!$W$5:$W$75),IF(AND(D86="ж",F86&gt;=17),LOOKUP(S86,Девушки!$BN$5:$BN$75,Девушки!$W$5:$W$75),IF(AND(D86="м",F86&lt;=10),LOOKUP(S86,Юноши!$BG$5:$BG$75,Юноши!$W$5:$W$75),IF(AND(D86="м",F86=11),LOOKUP(S86,Юноши!$BH$5:$BH$75,Юноши!$W$5:$W$75),IF(AND(D86="м",F86=12),LOOKUP(S86,Юноши!$BI$5:$BI$75,Юноши!$W$5:$W$75),IF(AND(D86="м",F86=13),LOOKUP(S86,Юноши!$BJ$5:$BJ$75,Юноши!$W$5:$W$75),IF(AND(D86="м",F86=14),LOOKUP(S86,Юноши!$BK$5:$BK$75,Юноши!$W$5:$W$75),IF(AND(D86="м",F86=15),LOOKUP(S86,Юноши!$BL$5:$BL$75,Юноши!$W$5:$W$75),IF(AND(D86="м",F86=16),LOOKUP(S86,Юноши!$BM$5:$BM$75,Юноши!$W$5:$W$75),IF(AND(D86="м",F86&gt;=17),LOOKUP(S86,Юноши!$BN$5:$BN$75,Юноши!$W$5:$W$75))))))))))))))))))))</f>
        <v>0</v>
      </c>
      <c r="U86" s="341"/>
      <c r="V86" s="450">
        <f>IF(E86="",0,IF(U86&lt;=0,0,IF(AND(D86="ж",F86&lt;=10),LOOKUP(U86,Девушки!$BT$5:$BT$76,Девушки!$BO$5:$BO$76),IF(AND(D86="ж",F86=11),LOOKUP(U86,Девушки!$BT$5:$BT$76,Девушки!$BO$5:$BO$76),IF(AND(D86="ж",F86=12),LOOKUP(U86,Девушки!$BT$5:$BT$76,Девушки!$BO$5:$BO$76),IF(AND(D86="ж",F86=13),LOOKUP(U86,Девушки!$BT$5:$BT$76,Девушки!$BO$5:$BO$76),IF(AND(D86="ж",F86=14),LOOKUP(U86,Девушки!$BT$5:$BT$76,Девушки!$BO$5:$BO$76),IF(AND(D86="ж",F86=15),LOOKUP(U86,Девушки!$BT$5:$BT$76,Девушки!$BO$5:$BO$76),IF(AND(D86="ж",F86=16),LOOKUP(U86,Девушки!$BT$5:$BT$76,Девушки!$BO$5:$BO$76),IF(AND(D86="ж",F86&gt;=17),LOOKUP(U86,Девушки!$BT$5:$BT$76,Девушки!$BO$5:$BO$76),IF(AND(D86="м",F86&lt;=10),LOOKUP(U86,Юноши!$BT$5:$BT$76,Юноши!$BO$5:$BO$76),IF(AND(D86="м",F86=11),LOOKUP(U86,Юноши!$BT$5:$BT$76,Юноши!$BO$5:$BO$76),IF(AND(D86="м",F86=12),LOOKUP(U86,Юноши!$BT$5:$BT$76,Юноши!$BO$5:$BO$76),IF(AND(D86="м",F86=13),LOOKUP(U86,Юноши!$BT$5:$BT$76,Юноши!$BO$5:$BO$76),IF(AND(D86="м",F86=14),LOOKUP(U86,Юноши!$BT$5:$BT$76,Юноши!$BO$5:$BO$76),IF(AND(D86="м",F86=15),LOOKUP(U86,Юноши!$BT$5:$BT$76,Юноши!$BO$5:$BO$76),IF(AND(D86="м",F86=16),LOOKUP(U86,Юноши!$BT$5:$BT$76,Юноши!$BO$5:$BO$76),IF(AND(D86="м",F86&gt;=17),LOOKUP(U86,Юноши!$BT$5:$BT$76,Юноши!$BO$5:$BO$76)))))))))))))))))))</f>
        <v>0</v>
      </c>
      <c r="W86" s="346"/>
      <c r="X86" s="307">
        <f>IF(E86="",0,IF(W86="",0,IF(AND(D86="ж",F86&lt;=10),LOOKUP(W86,Девушки!$D$5:$D$76,Девушки!$A$5:$A$76),IF(AND(D86="ж",F86=11),LOOKUP(W86,Девушки!$E$5:$E$76,Девушки!$A$5:$A$76),IF(AND(D86="ж",F86=12),LOOKUP(W86,Девушки!$F$5:$F$76,Девушки!$A$5:$A$76),IF(AND(D86="ж",F86=13),LOOKUP(W86,Девушки!$G$5:$G$76,Девушки!$A$5:$A$76),IF(AND(D86="ж",F86=14),LOOKUP(W86,Девушки!$H$5:$H$76,Девушки!$A$5:$A$76),IF(AND(D86="ж",F86=15),LOOKUP(W86,Девушки!$I$5:$I$76,Девушки!$A$5:$A$76),IF(AND(D86="ж",F86=16),LOOKUP(W86,Девушки!$J$5:$J$76,Девушки!$A$5:$A$76),IF(AND(D86="ж",F86&gt;=17),LOOKUP(W86,Девушки!$K$5:$K$76,Девушки!$A$5:$A$76),IF(AND(D86="м",F86&lt;=10),LOOKUP(W86,Юноши!$D$5:$D$76,Юноши!$A$5:$A$76),IF(AND(D86="м",F86=11),LOOKUP(W86,Юноши!$E$5:$E$76,Юноши!$A$5:$A$76),IF(AND(D86="м",F86=12),LOOKUP(W86,Юноши!$F$5:$F$76,Юноши!$A$5:$A$76),IF(AND(D86="м",F86=13),LOOKUP(W86,Юноши!$G$5:$G$76,Юноши!$A$5:$A$76),IF(AND(D86="м",F86=14),LOOKUP(W86,Юноши!$H$5:$H$76,Юноши!$A$5:$A$76),IF(AND(D86="м",F86=15),LOOKUP(W86,Юноши!$I$5:$I$76,Юноши!$A$5:$A$76),IF(AND(D86="м",F86=16),LOOKUP(W86,Юноши!$J$5:$J$76,Юноши!$A$5:$A$76),IF(AND(D86="м",F86&gt;=17),LOOKUP(W86,Юноши!$K$5:$K$76,Юноши!$A$5:$A$76)))))))))))))))))))</f>
        <v>0</v>
      </c>
      <c r="Y86" s="451">
        <f t="shared" si="3"/>
        <v>0</v>
      </c>
    </row>
    <row r="87" spans="1:25" ht="24.95" customHeight="1">
      <c r="A87" s="456"/>
      <c r="B87" s="462"/>
      <c r="C87" s="459"/>
      <c r="D87" s="458"/>
      <c r="E87" s="463"/>
      <c r="F87" s="309" t="str">
        <f t="shared" si="2"/>
        <v>/</v>
      </c>
      <c r="G87" s="422"/>
      <c r="H87" s="420">
        <f>IF(E87="",0,IF(G87&lt;=0,0,IF(AND(D87="ж",F87&lt;=10),LOOKUP(G87,Девушки!$CH$5:$CH$76,Девушки!$L$5:$L$76),IF(AND(D87="ж",F87=11),LOOKUP(G87,Девушки!$CI$5:$CI$76,Девушки!$L$5:$L$76),IF(AND(D87="ж",F87=12),LOOKUP(G87,Девушки!$CJ$5:$CJ$76,Девушки!$L$5:$L$76),IF(AND(D87="ж",F87=13),LOOKUP(G87,Девушки!$CK$5:$CK$76,Девушки!$L$5:$L$76),IF(AND(D87="ж",F87=14),LOOKUP(G87,Девушки!$CL$5:$CL$76,Девушки!$L$5:$L$76),IF(AND(D87="ж",F87=15),LOOKUP(G87,Девушки!$CM$5:$CM$76,Девушки!$L$5:$L$76),IF(AND(D87="ж",F87=16),LOOKUP(G87,Девушки!$CN$5:$CN$76,Девушки!$L$5:$L$76),IF(AND(D87="ж",F87&gt;=17),LOOKUP(G87,Девушки!$CO$5:$CO$76,Девушки!$L$5:$L$76),IF(AND(D87="м",F87&lt;=10),LOOKUP(G87,Юноши!$CH$5:$CH$76,Юноши!$L$5:$L$76),IF(AND(D87="м",F87=11),LOOKUP(G87,Юноши!$CI$5:$CI$76,Юноши!$L$5:$L$76),IF(AND(D87="м",F87=12),LOOKUP(G87,Юноши!$CJ$5:$CJ$76,Юноши!$L$5:$L$76),IF(AND(D87="м",F87=13),LOOKUP(G87,Юноши!$CK$5:$CK$76,Юноши!$L$5:$L$76),IF(AND(D87="м",F87=14),LOOKUP(G87,Юноши!$CL$5:$CL$76,Юноши!$L$5:$L$76),IF(AND(D87="м",F87=15),LOOKUP(G87,Юноши!$CM$5:$CM$76,Юноши!$L$5:$L$76),IF(AND(D87="м",F87=16),LOOKUP(G87,Юноши!$CN$5:$CN$76,Юноши!$L$5:$L$76),IF(AND(D87="м",F87&gt;=17),LOOKUP(G87,Юноши!$CO$5:$CO$76,Юноши!$L$5:$L$76)))))))))))))))))))</f>
        <v>0</v>
      </c>
      <c r="I87" s="418"/>
      <c r="J87" s="383">
        <f>IF(E87="",0,IF(I87&lt;=0,0,IF(AND(D87="ж",F87&lt;=10),LOOKUP(I87,Девушки!$O$5:$O$76,Девушки!$L$5:$L$76),IF(AND(D87="ж",F87=11),LOOKUP(I87,Девушки!$P$5:$P$76,Девушки!$L$5:$L$76),IF(AND(D87="ж",F87=12),LOOKUP(I87,Девушки!$Q$5:$Q$76,Девушки!$L$5:$L$76),IF(AND(D87="ж",F87=13),LOOKUP(I87,Девушки!$R$5:$R$76,Девушки!$L$5:$L$76),IF(AND(D87="ж",F87=14),LOOKUP(I87,Девушки!$S$5:$S$76,Девушки!$L$5:$L$76),IF(AND(D87="ж",F87=15),LOOKUP(I87,Девушки!$T$5:$T$76,Девушки!$L$5:$L$76),IF(AND(D87="ж",F87=16),LOOKUP(I87,Девушки!$U$5:$U$76,Девушки!$L$5:$L$76),IF(AND(D87="ж",F87&gt;=17),LOOKUP(I87,Девушки!$V$5:$V$76,Девушки!$L$5:$L$76),IF(AND(D87="м",F87&lt;=10),LOOKUP(I87,Юноши!$O$5:$O$76,Юноши!$L$5:$L$76),IF(AND(D87="м",F87=11),LOOKUP(I87,Юноши!$P$5:$P$76,Юноши!$L$5:$L$76),IF(AND(D87="м",F87=12),LOOKUP(I87,Юноши!$Q$5:$Q$76,Юноши!$L$5:$L$76),IF(AND(D87="м",F87=13),LOOKUP(I87,Юноши!$R$5:$R$76,Юноши!$L$5:$L$76),IF(AND(D87="м",F87=14),LOOKUP(I87,Юноши!$S$5:$S$76,Юноши!$L$5:$L$76),IF(AND(D87="м",F87=15),LOOKUP(I87,Юноши!$T$5:$T$76,Юноши!$L$5:$L$76),IF(AND(D87="м",F87=16),LOOKUP(I87,Юноши!$U$5:$U$76,Юноши!$L$5:$L$76),IF(AND(D87="м",F87&gt;=17),LOOKUP(I87,Юноши!$V$5:$V$76,Юноши!$L$5:$L$76)))))))))))))))))))</f>
        <v>0</v>
      </c>
      <c r="K87" s="424"/>
      <c r="L87" s="391">
        <f>IF(E87="",0,IF(K87&lt;=0,0,IF(AND(D87="ж",F87&lt;=16),LOOKUP(K87,Девушки!$CC$5:$CC$76,Девушки!$L$5:$L$76),IF(AND(D87="ж",F87=17),LOOKUP(K87,Девушки!$CD$5:$CD$76,Девушки!$L$5:$L$76),IF(AND(D87="м",F87&lt;=16),LOOKUP(K87,Юноши!$CC$5:$CC$76,Юноши!$L$5:$L$76),IF(AND(D87="м",F87=17),LOOKUP(K87,Юноши!$CD$5:$CD$76,Юноши!$L$5:$L$76)))))))</f>
        <v>0</v>
      </c>
      <c r="M87" s="387"/>
      <c r="N87" s="302">
        <f>IF(E87="",0,IF(M87&lt;=0,0,IF(AND(D87="ж",F87&lt;=10),LOOKUP(M87,Девушки!$Z$5:$Z$75,Девушки!$W$5:$W$75),IF(AND(D87="ж",F87=11),LOOKUP(M87,Девушки!$AA$5:$AA$75,Девушки!$W$5:$W$75),IF(AND(D87="ж",F87=12),LOOKUP(M87,Девушки!$AB$5:$AB$75,Девушки!$W$5:$W$75),IF(AND(D87="ж",F87=13),LOOKUP(M87,Девушки!$AC$5:$AC$75,Девушки!$W$5:$W$75),IF(AND(D87="ж",F87=14),LOOKUP(M87,Девушки!$AD$5:$AD$75,Девушки!$W$5:$W$75),IF(AND(D87="ж",F87=15),LOOKUP(M87,Девушки!$AE$5:$AE$75,Девушки!$W$5:$W$75),IF(AND(D87="ж",F87=16),LOOKUP(M87,Девушки!$AF$5:$AF$75,Девушки!$W$5:$W$75),IF(AND(D87="ж",F87&gt;=17),LOOKUP(M87,Девушки!$AG$5:$AG$75,Девушки!$W$5:$W$75),IF(AND(D87="м",F87&lt;=10),LOOKUP(M87,Юноши!$Z$5:$Z$75,Юноши!$W$5:$W$75),IF(AND(D87="м",F87=11),LOOKUP(M87,Юноши!$AA$5:$AA$75,Юноши!$W$5:$W$75),IF(AND(D87="м",F87=12),LOOKUP(M87,Юноши!$AB$5:$AB$75,Юноши!$W$5:$W$75),IF(AND(D87="м",F87=13),LOOKUP(M87,Юноши!$AC$5:$AC$75,Юноши!$W$5:$W$75),IF(AND(D87="м",F87=14),LOOKUP(M87,Юноши!$AD$5:$AD$75,Юноши!$W$5:$W$75),IF(AND(D87="м",F87=15),LOOKUP(M87,Юноши!$AE$5:$AE$75,Юноши!$W$5:$W$75),IF(AND(D87="м",F87=16),LOOKUP(M87,Юноши!$AF$5:$AF$75,Юноши!$W$5:$W$75),IF(AND(D87="м",F87&gt;=17),LOOKUP(M87,Юноши!$AG$5:$AG$75,Юноши!$W$5:$W$75)))))))))))))))))))</f>
        <v>0</v>
      </c>
      <c r="O87" s="389"/>
      <c r="P87" s="304">
        <f>IF(E87="",0,IF(O87&lt;=0,0,IF(AND(D87="ж",F87&lt;=10),LOOKUP(O87,Девушки!$AK$5:$AK$75,Девушки!$W$5:$W$75),IF(AND(D87="ж",F87=11),LOOKUP(O87,Девушки!$AL$5:$AL$75,Девушки!$W$5:$W$75),IF(AND(D87="ж",F87=12),LOOKUP(O87,Девушки!$AM$5:$AM$75,Девушки!$W$5:$W$75),IF(AND(D87="ж",F87=13),LOOKUP(O87,Девушки!$AN$5:$AN$75,Девушки!$W$5:$W$75),IF(AND(D87="ж",F87=14),LOOKUP(O87,Девушки!$AO$5:$AO$75,Девушки!$W$5:$W$75),IF(AND(D87="ж",F87=15),LOOKUP(O87,Девушки!$AP$5:$AP$75,Девушки!$W$5:$W$75),IF(AND(D87="ж",F87=16),LOOKUP(O87,Девушки!$AQ$5:$AQ$75,Девушки!$W$5:$W$75),IF(AND(D87="ж",F87&gt;=17),LOOKUP(O87,Девушки!$AR$5:$AR$75,Девушки!$W$5:$W$75),IF(AND(D87="м",F87&lt;=10),LOOKUP(O87,Юноши!$AK$5:$AK$75,Юноши!$W$5:$W$75),IF(AND(D87="м",F87=11),LOOKUP(O87,Юноши!$AL$5:$AL$75,Юноши!$W$5:$W$75),IF(AND(D87="м",F87=12),LOOKUP(O87,Юноши!$AM$5:$AM$75,Юноши!$W$5:$W$75),IF(AND(D87="м",F87=13),LOOKUP(O87,Юноши!$AN$5:$AN$75,Юноши!$W$5:$W$75),IF(AND(D87="м",F87=14),LOOKUP(O87,Юноши!$AO$5:$AO$75,Юноши!$W$5:$W$75),IF(AND(D87="м",F87=15),LOOKUP(O87,Юноши!$AP$5:$AP$75,Юноши!$W$5:$W$75),IF(AND(D87="м",F87=16),LOOKUP(O87,Юноши!$AQ$5:$AQ$75,Юноши!$W$5:$W$75),IF(AND(D87="м",F87&gt;=17),LOOKUP(O87,Юноши!$AR$5:$AR$75,Юноши!$W$5:$W$75)))))))))))))))))))</f>
        <v>0</v>
      </c>
      <c r="Q87" s="303"/>
      <c r="R87" s="450">
        <f>IF(E87="",0,IF(Q87&lt;=0,0,IF(AND(D87="ж",F87&lt;=10),LOOKUP(Q87,Девушки!$AV$5:$AV$75,Девушки!$W$5:$W$75),IF(AND(D87="ж",F87=11),LOOKUP(Q87,Девушки!$AW$5:$AW$75,Девушки!$W$5:$W$75),IF(AND(D87="ж",F87=12),LOOKUP(Q87,Девушки!$AX$5:$AX$75,Девушки!$W$5:$W$75),IF(AND(D87="ж",F87=13),LOOKUP(Q87,Девушки!$AY$5:$AY$75,Девушки!$W$5:$W$75),IF(AND(D87="ж",F87=14),LOOKUP(Q87,Девушки!$AZ$5:$AZ$75,Девушки!$W$5:$W$75),IF(AND(D87="ж",F87=15),LOOKUP(Q87,Девушки!$BA$5:$BA$75,Девушки!$W$5:$W$75),IF(AND(D87="ж",F87=16),LOOKUP(Q87,Девушки!$BB$5:$BB$75,Девушки!$W$5:$W$75),IF(AND(D87="ж",F87&gt;=17),LOOKUP(Q87,Девушки!$BC$5:$BC$75,Девушки!$W$5:$W$75),IF(AND(D87="м",F87&lt;=10),LOOKUP(Q87,Юноши!$AV$5:$AV$75,Юноши!$W$5:$W$75),IF(AND(D87="м",F87=11),LOOKUP(Q87,Юноши!$AW$5:$AW$75,Юноши!$W$5:$W$75),IF(AND(D87="м",F87=12),LOOKUP(Q87,Юноши!$AX$5:$AX$75,Юноши!$W$5:$W$75),IF(AND(D87="м",F87=13),LOOKUP(Q87,Юноши!$AY$5:$AY$75,Юноши!$W$5:$W$75),IF(AND(D87="м",F87=14),LOOKUP(Q87,Юноши!$AZ$5:$AZ$75,Юноши!$W$5:$W$75),IF(AND(D87="м",F87=15),LOOKUP(Q87,Юноши!$BA$5:$BA$75,Юноши!$W$5:$W$75),IF(AND(D87="м",F87=16),LOOKUP(Q87,Юноши!$BB$5:$BB$75,Юноши!$W$5:$W$75),IF(AND(D87="м",F87&gt;=17),LOOKUP(Q87,Юноши!$BC$5:$BC$75,Юноши!$W$5:$W$75)))))))))))))))))))</f>
        <v>0</v>
      </c>
      <c r="S87" s="338"/>
      <c r="T87" s="305">
        <f>IF(E87="",0,IF(S87="",0,IF(S87&lt;-4,0,IF(AND(D87="ж",F87&lt;=10),LOOKUP(S87,Девушки!$BG$5:$BG$75,Девушки!$W$5:$W$75),IF(AND(D87="ж",F87=11),LOOKUP(S87,Девушки!$BH$5:$BH$75,Девушки!$W$5:$W$75),IF(AND(D87="ж",F87=12),LOOKUP(S87,Девушки!$BI$5:$BI$75,Девушки!$W$5:$W$75),IF(AND(D87="ж",F87=13),LOOKUP(S87,Девушки!$BJ$5:$BJ$75,Девушки!$W$5:$W$75),IF(AND(D87="ж",F87=14),LOOKUP(S87,Девушки!$BK$5:$BK$75,Девушки!$W$5:$W$75),IF(AND(D87="ж",F87=15),LOOKUP(S87,Девушки!$BL$5:$BL$75,Девушки!$W$5:$W$75),IF(AND(D87="ж",F87=16),LOOKUP(S87,Девушки!$BM$5:$BM$75,Девушки!$W$5:$W$75),IF(AND(D87="ж",F87&gt;=17),LOOKUP(S87,Девушки!$BN$5:$BN$75,Девушки!$W$5:$W$75),IF(AND(D87="м",F87&lt;=10),LOOKUP(S87,Юноши!$BG$5:$BG$75,Юноши!$W$5:$W$75),IF(AND(D87="м",F87=11),LOOKUP(S87,Юноши!$BH$5:$BH$75,Юноши!$W$5:$W$75),IF(AND(D87="м",F87=12),LOOKUP(S87,Юноши!$BI$5:$BI$75,Юноши!$W$5:$W$75),IF(AND(D87="м",F87=13),LOOKUP(S87,Юноши!$BJ$5:$BJ$75,Юноши!$W$5:$W$75),IF(AND(D87="м",F87=14),LOOKUP(S87,Юноши!$BK$5:$BK$75,Юноши!$W$5:$W$75),IF(AND(D87="м",F87=15),LOOKUP(S87,Юноши!$BL$5:$BL$75,Юноши!$W$5:$W$75),IF(AND(D87="м",F87=16),LOOKUP(S87,Юноши!$BM$5:$BM$75,Юноши!$W$5:$W$75),IF(AND(D87="м",F87&gt;=17),LOOKUP(S87,Юноши!$BN$5:$BN$75,Юноши!$W$5:$W$75))))))))))))))))))))</f>
        <v>0</v>
      </c>
      <c r="U87" s="341"/>
      <c r="V87" s="450">
        <f>IF(E87="",0,IF(U87&lt;=0,0,IF(AND(D87="ж",F87&lt;=10),LOOKUP(U87,Девушки!$BT$5:$BT$76,Девушки!$BO$5:$BO$76),IF(AND(D87="ж",F87=11),LOOKUP(U87,Девушки!$BT$5:$BT$76,Девушки!$BO$5:$BO$76),IF(AND(D87="ж",F87=12),LOOKUP(U87,Девушки!$BT$5:$BT$76,Девушки!$BO$5:$BO$76),IF(AND(D87="ж",F87=13),LOOKUP(U87,Девушки!$BT$5:$BT$76,Девушки!$BO$5:$BO$76),IF(AND(D87="ж",F87=14),LOOKUP(U87,Девушки!$BT$5:$BT$76,Девушки!$BO$5:$BO$76),IF(AND(D87="ж",F87=15),LOOKUP(U87,Девушки!$BT$5:$BT$76,Девушки!$BO$5:$BO$76),IF(AND(D87="ж",F87=16),LOOKUP(U87,Девушки!$BT$5:$BT$76,Девушки!$BO$5:$BO$76),IF(AND(D87="ж",F87&gt;=17),LOOKUP(U87,Девушки!$BT$5:$BT$76,Девушки!$BO$5:$BO$76),IF(AND(D87="м",F87&lt;=10),LOOKUP(U87,Юноши!$BT$5:$BT$76,Юноши!$BO$5:$BO$76),IF(AND(D87="м",F87=11),LOOKUP(U87,Юноши!$BT$5:$BT$76,Юноши!$BO$5:$BO$76),IF(AND(D87="м",F87=12),LOOKUP(U87,Юноши!$BT$5:$BT$76,Юноши!$BO$5:$BO$76),IF(AND(D87="м",F87=13),LOOKUP(U87,Юноши!$BT$5:$BT$76,Юноши!$BO$5:$BO$76),IF(AND(D87="м",F87=14),LOOKUP(U87,Юноши!$BT$5:$BT$76,Юноши!$BO$5:$BO$76),IF(AND(D87="м",F87=15),LOOKUP(U87,Юноши!$BT$5:$BT$76,Юноши!$BO$5:$BO$76),IF(AND(D87="м",F87=16),LOOKUP(U87,Юноши!$BT$5:$BT$76,Юноши!$BO$5:$BO$76),IF(AND(D87="м",F87&gt;=17),LOOKUP(U87,Юноши!$BT$5:$BT$76,Юноши!$BO$5:$BO$76)))))))))))))))))))</f>
        <v>0</v>
      </c>
      <c r="W87" s="346"/>
      <c r="X87" s="307">
        <f>IF(E87="",0,IF(W87="",0,IF(AND(D87="ж",F87&lt;=10),LOOKUP(W87,Девушки!$D$5:$D$76,Девушки!$A$5:$A$76),IF(AND(D87="ж",F87=11),LOOKUP(W87,Девушки!$E$5:$E$76,Девушки!$A$5:$A$76),IF(AND(D87="ж",F87=12),LOOKUP(W87,Девушки!$F$5:$F$76,Девушки!$A$5:$A$76),IF(AND(D87="ж",F87=13),LOOKUP(W87,Девушки!$G$5:$G$76,Девушки!$A$5:$A$76),IF(AND(D87="ж",F87=14),LOOKUP(W87,Девушки!$H$5:$H$76,Девушки!$A$5:$A$76),IF(AND(D87="ж",F87=15),LOOKUP(W87,Девушки!$I$5:$I$76,Девушки!$A$5:$A$76),IF(AND(D87="ж",F87=16),LOOKUP(W87,Девушки!$J$5:$J$76,Девушки!$A$5:$A$76),IF(AND(D87="ж",F87&gt;=17),LOOKUP(W87,Девушки!$K$5:$K$76,Девушки!$A$5:$A$76),IF(AND(D87="м",F87&lt;=10),LOOKUP(W87,Юноши!$D$5:$D$76,Юноши!$A$5:$A$76),IF(AND(D87="м",F87=11),LOOKUP(W87,Юноши!$E$5:$E$76,Юноши!$A$5:$A$76),IF(AND(D87="м",F87=12),LOOKUP(W87,Юноши!$F$5:$F$76,Юноши!$A$5:$A$76),IF(AND(D87="м",F87=13),LOOKUP(W87,Юноши!$G$5:$G$76,Юноши!$A$5:$A$76),IF(AND(D87="м",F87=14),LOOKUP(W87,Юноши!$H$5:$H$76,Юноши!$A$5:$A$76),IF(AND(D87="м",F87=15),LOOKUP(W87,Юноши!$I$5:$I$76,Юноши!$A$5:$A$76),IF(AND(D87="м",F87=16),LOOKUP(W87,Юноши!$J$5:$J$76,Юноши!$A$5:$A$76),IF(AND(D87="м",F87&gt;=17),LOOKUP(W87,Юноши!$K$5:$K$76,Юноши!$A$5:$A$76)))))))))))))))))))</f>
        <v>0</v>
      </c>
      <c r="Y87" s="451">
        <f t="shared" si="3"/>
        <v>0</v>
      </c>
    </row>
    <row r="88" spans="1:25" ht="24.95" customHeight="1">
      <c r="A88" s="456"/>
      <c r="B88" s="462"/>
      <c r="C88" s="459"/>
      <c r="D88" s="458"/>
      <c r="E88" s="463"/>
      <c r="F88" s="309" t="str">
        <f t="shared" si="2"/>
        <v>/</v>
      </c>
      <c r="G88" s="422"/>
      <c r="H88" s="420">
        <f>IF(E88="",0,IF(G88&lt;=0,0,IF(AND(D88="ж",F88&lt;=10),LOOKUP(G88,Девушки!$CH$5:$CH$76,Девушки!$L$5:$L$76),IF(AND(D88="ж",F88=11),LOOKUP(G88,Девушки!$CI$5:$CI$76,Девушки!$L$5:$L$76),IF(AND(D88="ж",F88=12),LOOKUP(G88,Девушки!$CJ$5:$CJ$76,Девушки!$L$5:$L$76),IF(AND(D88="ж",F88=13),LOOKUP(G88,Девушки!$CK$5:$CK$76,Девушки!$L$5:$L$76),IF(AND(D88="ж",F88=14),LOOKUP(G88,Девушки!$CL$5:$CL$76,Девушки!$L$5:$L$76),IF(AND(D88="ж",F88=15),LOOKUP(G88,Девушки!$CM$5:$CM$76,Девушки!$L$5:$L$76),IF(AND(D88="ж",F88=16),LOOKUP(G88,Девушки!$CN$5:$CN$76,Девушки!$L$5:$L$76),IF(AND(D88="ж",F88&gt;=17),LOOKUP(G88,Девушки!$CO$5:$CO$76,Девушки!$L$5:$L$76),IF(AND(D88="м",F88&lt;=10),LOOKUP(G88,Юноши!$CH$5:$CH$76,Юноши!$L$5:$L$76),IF(AND(D88="м",F88=11),LOOKUP(G88,Юноши!$CI$5:$CI$76,Юноши!$L$5:$L$76),IF(AND(D88="м",F88=12),LOOKUP(G88,Юноши!$CJ$5:$CJ$76,Юноши!$L$5:$L$76),IF(AND(D88="м",F88=13),LOOKUP(G88,Юноши!$CK$5:$CK$76,Юноши!$L$5:$L$76),IF(AND(D88="м",F88=14),LOOKUP(G88,Юноши!$CL$5:$CL$76,Юноши!$L$5:$L$76),IF(AND(D88="м",F88=15),LOOKUP(G88,Юноши!$CM$5:$CM$76,Юноши!$L$5:$L$76),IF(AND(D88="м",F88=16),LOOKUP(G88,Юноши!$CN$5:$CN$76,Юноши!$L$5:$L$76),IF(AND(D88="м",F88&gt;=17),LOOKUP(G88,Юноши!$CO$5:$CO$76,Юноши!$L$5:$L$76)))))))))))))))))))</f>
        <v>0</v>
      </c>
      <c r="I88" s="418"/>
      <c r="J88" s="383">
        <f>IF(E88="",0,IF(I88&lt;=0,0,IF(AND(D88="ж",F88&lt;=10),LOOKUP(I88,Девушки!$O$5:$O$76,Девушки!$L$5:$L$76),IF(AND(D88="ж",F88=11),LOOKUP(I88,Девушки!$P$5:$P$76,Девушки!$L$5:$L$76),IF(AND(D88="ж",F88=12),LOOKUP(I88,Девушки!$Q$5:$Q$76,Девушки!$L$5:$L$76),IF(AND(D88="ж",F88=13),LOOKUP(I88,Девушки!$R$5:$R$76,Девушки!$L$5:$L$76),IF(AND(D88="ж",F88=14),LOOKUP(I88,Девушки!$S$5:$S$76,Девушки!$L$5:$L$76),IF(AND(D88="ж",F88=15),LOOKUP(I88,Девушки!$T$5:$T$76,Девушки!$L$5:$L$76),IF(AND(D88="ж",F88=16),LOOKUP(I88,Девушки!$U$5:$U$76,Девушки!$L$5:$L$76),IF(AND(D88="ж",F88&gt;=17),LOOKUP(I88,Девушки!$V$5:$V$76,Девушки!$L$5:$L$76),IF(AND(D88="м",F88&lt;=10),LOOKUP(I88,Юноши!$O$5:$O$76,Юноши!$L$5:$L$76),IF(AND(D88="м",F88=11),LOOKUP(I88,Юноши!$P$5:$P$76,Юноши!$L$5:$L$76),IF(AND(D88="м",F88=12),LOOKUP(I88,Юноши!$Q$5:$Q$76,Юноши!$L$5:$L$76),IF(AND(D88="м",F88=13),LOOKUP(I88,Юноши!$R$5:$R$76,Юноши!$L$5:$L$76),IF(AND(D88="м",F88=14),LOOKUP(I88,Юноши!$S$5:$S$76,Юноши!$L$5:$L$76),IF(AND(D88="м",F88=15),LOOKUP(I88,Юноши!$T$5:$T$76,Юноши!$L$5:$L$76),IF(AND(D88="м",F88=16),LOOKUP(I88,Юноши!$U$5:$U$76,Юноши!$L$5:$L$76),IF(AND(D88="м",F88&gt;=17),LOOKUP(I88,Юноши!$V$5:$V$76,Юноши!$L$5:$L$76)))))))))))))))))))</f>
        <v>0</v>
      </c>
      <c r="K88" s="424"/>
      <c r="L88" s="391">
        <f>IF(E88="",0,IF(K88&lt;=0,0,IF(AND(D88="ж",F88&lt;=16),LOOKUP(K88,Девушки!$CC$5:$CC$76,Девушки!$L$5:$L$76),IF(AND(D88="ж",F88=17),LOOKUP(K88,Девушки!$CD$5:$CD$76,Девушки!$L$5:$L$76),IF(AND(D88="м",F88&lt;=16),LOOKUP(K88,Юноши!$CC$5:$CC$76,Юноши!$L$5:$L$76),IF(AND(D88="м",F88=17),LOOKUP(K88,Юноши!$CD$5:$CD$76,Юноши!$L$5:$L$76)))))))</f>
        <v>0</v>
      </c>
      <c r="M88" s="387"/>
      <c r="N88" s="302">
        <f>IF(E88="",0,IF(M88&lt;=0,0,IF(AND(D88="ж",F88&lt;=10),LOOKUP(M88,Девушки!$Z$5:$Z$75,Девушки!$W$5:$W$75),IF(AND(D88="ж",F88=11),LOOKUP(M88,Девушки!$AA$5:$AA$75,Девушки!$W$5:$W$75),IF(AND(D88="ж",F88=12),LOOKUP(M88,Девушки!$AB$5:$AB$75,Девушки!$W$5:$W$75),IF(AND(D88="ж",F88=13),LOOKUP(M88,Девушки!$AC$5:$AC$75,Девушки!$W$5:$W$75),IF(AND(D88="ж",F88=14),LOOKUP(M88,Девушки!$AD$5:$AD$75,Девушки!$W$5:$W$75),IF(AND(D88="ж",F88=15),LOOKUP(M88,Девушки!$AE$5:$AE$75,Девушки!$W$5:$W$75),IF(AND(D88="ж",F88=16),LOOKUP(M88,Девушки!$AF$5:$AF$75,Девушки!$W$5:$W$75),IF(AND(D88="ж",F88&gt;=17),LOOKUP(M88,Девушки!$AG$5:$AG$75,Девушки!$W$5:$W$75),IF(AND(D88="м",F88&lt;=10),LOOKUP(M88,Юноши!$Z$5:$Z$75,Юноши!$W$5:$W$75),IF(AND(D88="м",F88=11),LOOKUP(M88,Юноши!$AA$5:$AA$75,Юноши!$W$5:$W$75),IF(AND(D88="м",F88=12),LOOKUP(M88,Юноши!$AB$5:$AB$75,Юноши!$W$5:$W$75),IF(AND(D88="м",F88=13),LOOKUP(M88,Юноши!$AC$5:$AC$75,Юноши!$W$5:$W$75),IF(AND(D88="м",F88=14),LOOKUP(M88,Юноши!$AD$5:$AD$75,Юноши!$W$5:$W$75),IF(AND(D88="м",F88=15),LOOKUP(M88,Юноши!$AE$5:$AE$75,Юноши!$W$5:$W$75),IF(AND(D88="м",F88=16),LOOKUP(M88,Юноши!$AF$5:$AF$75,Юноши!$W$5:$W$75),IF(AND(D88="м",F88&gt;=17),LOOKUP(M88,Юноши!$AG$5:$AG$75,Юноши!$W$5:$W$75)))))))))))))))))))</f>
        <v>0</v>
      </c>
      <c r="O88" s="389"/>
      <c r="P88" s="304">
        <f>IF(E88="",0,IF(O88&lt;=0,0,IF(AND(D88="ж",F88&lt;=10),LOOKUP(O88,Девушки!$AK$5:$AK$75,Девушки!$W$5:$W$75),IF(AND(D88="ж",F88=11),LOOKUP(O88,Девушки!$AL$5:$AL$75,Девушки!$W$5:$W$75),IF(AND(D88="ж",F88=12),LOOKUP(O88,Девушки!$AM$5:$AM$75,Девушки!$W$5:$W$75),IF(AND(D88="ж",F88=13),LOOKUP(O88,Девушки!$AN$5:$AN$75,Девушки!$W$5:$W$75),IF(AND(D88="ж",F88=14),LOOKUP(O88,Девушки!$AO$5:$AO$75,Девушки!$W$5:$W$75),IF(AND(D88="ж",F88=15),LOOKUP(O88,Девушки!$AP$5:$AP$75,Девушки!$W$5:$W$75),IF(AND(D88="ж",F88=16),LOOKUP(O88,Девушки!$AQ$5:$AQ$75,Девушки!$W$5:$W$75),IF(AND(D88="ж",F88&gt;=17),LOOKUP(O88,Девушки!$AR$5:$AR$75,Девушки!$W$5:$W$75),IF(AND(D88="м",F88&lt;=10),LOOKUP(O88,Юноши!$AK$5:$AK$75,Юноши!$W$5:$W$75),IF(AND(D88="м",F88=11),LOOKUP(O88,Юноши!$AL$5:$AL$75,Юноши!$W$5:$W$75),IF(AND(D88="м",F88=12),LOOKUP(O88,Юноши!$AM$5:$AM$75,Юноши!$W$5:$W$75),IF(AND(D88="м",F88=13),LOOKUP(O88,Юноши!$AN$5:$AN$75,Юноши!$W$5:$W$75),IF(AND(D88="м",F88=14),LOOKUP(O88,Юноши!$AO$5:$AO$75,Юноши!$W$5:$W$75),IF(AND(D88="м",F88=15),LOOKUP(O88,Юноши!$AP$5:$AP$75,Юноши!$W$5:$W$75),IF(AND(D88="м",F88=16),LOOKUP(O88,Юноши!$AQ$5:$AQ$75,Юноши!$W$5:$W$75),IF(AND(D88="м",F88&gt;=17),LOOKUP(O88,Юноши!$AR$5:$AR$75,Юноши!$W$5:$W$75)))))))))))))))))))</f>
        <v>0</v>
      </c>
      <c r="Q88" s="303"/>
      <c r="R88" s="450">
        <f>IF(E88="",0,IF(Q88&lt;=0,0,IF(AND(D88="ж",F88&lt;=10),LOOKUP(Q88,Девушки!$AV$5:$AV$75,Девушки!$W$5:$W$75),IF(AND(D88="ж",F88=11),LOOKUP(Q88,Девушки!$AW$5:$AW$75,Девушки!$W$5:$W$75),IF(AND(D88="ж",F88=12),LOOKUP(Q88,Девушки!$AX$5:$AX$75,Девушки!$W$5:$W$75),IF(AND(D88="ж",F88=13),LOOKUP(Q88,Девушки!$AY$5:$AY$75,Девушки!$W$5:$W$75),IF(AND(D88="ж",F88=14),LOOKUP(Q88,Девушки!$AZ$5:$AZ$75,Девушки!$W$5:$W$75),IF(AND(D88="ж",F88=15),LOOKUP(Q88,Девушки!$BA$5:$BA$75,Девушки!$W$5:$W$75),IF(AND(D88="ж",F88=16),LOOKUP(Q88,Девушки!$BB$5:$BB$75,Девушки!$W$5:$W$75),IF(AND(D88="ж",F88&gt;=17),LOOKUP(Q88,Девушки!$BC$5:$BC$75,Девушки!$W$5:$W$75),IF(AND(D88="м",F88&lt;=10),LOOKUP(Q88,Юноши!$AV$5:$AV$75,Юноши!$W$5:$W$75),IF(AND(D88="м",F88=11),LOOKUP(Q88,Юноши!$AW$5:$AW$75,Юноши!$W$5:$W$75),IF(AND(D88="м",F88=12),LOOKUP(Q88,Юноши!$AX$5:$AX$75,Юноши!$W$5:$W$75),IF(AND(D88="м",F88=13),LOOKUP(Q88,Юноши!$AY$5:$AY$75,Юноши!$W$5:$W$75),IF(AND(D88="м",F88=14),LOOKUP(Q88,Юноши!$AZ$5:$AZ$75,Юноши!$W$5:$W$75),IF(AND(D88="м",F88=15),LOOKUP(Q88,Юноши!$BA$5:$BA$75,Юноши!$W$5:$W$75),IF(AND(D88="м",F88=16),LOOKUP(Q88,Юноши!$BB$5:$BB$75,Юноши!$W$5:$W$75),IF(AND(D88="м",F88&gt;=17),LOOKUP(Q88,Юноши!$BC$5:$BC$75,Юноши!$W$5:$W$75)))))))))))))))))))</f>
        <v>0</v>
      </c>
      <c r="S88" s="338"/>
      <c r="T88" s="305">
        <f>IF(E88="",0,IF(S88="",0,IF(S88&lt;-4,0,IF(AND(D88="ж",F88&lt;=10),LOOKUP(S88,Девушки!$BG$5:$BG$75,Девушки!$W$5:$W$75),IF(AND(D88="ж",F88=11),LOOKUP(S88,Девушки!$BH$5:$BH$75,Девушки!$W$5:$W$75),IF(AND(D88="ж",F88=12),LOOKUP(S88,Девушки!$BI$5:$BI$75,Девушки!$W$5:$W$75),IF(AND(D88="ж",F88=13),LOOKUP(S88,Девушки!$BJ$5:$BJ$75,Девушки!$W$5:$W$75),IF(AND(D88="ж",F88=14),LOOKUP(S88,Девушки!$BK$5:$BK$75,Девушки!$W$5:$W$75),IF(AND(D88="ж",F88=15),LOOKUP(S88,Девушки!$BL$5:$BL$75,Девушки!$W$5:$W$75),IF(AND(D88="ж",F88=16),LOOKUP(S88,Девушки!$BM$5:$BM$75,Девушки!$W$5:$W$75),IF(AND(D88="ж",F88&gt;=17),LOOKUP(S88,Девушки!$BN$5:$BN$75,Девушки!$W$5:$W$75),IF(AND(D88="м",F88&lt;=10),LOOKUP(S88,Юноши!$BG$5:$BG$75,Юноши!$W$5:$W$75),IF(AND(D88="м",F88=11),LOOKUP(S88,Юноши!$BH$5:$BH$75,Юноши!$W$5:$W$75),IF(AND(D88="м",F88=12),LOOKUP(S88,Юноши!$BI$5:$BI$75,Юноши!$W$5:$W$75),IF(AND(D88="м",F88=13),LOOKUP(S88,Юноши!$BJ$5:$BJ$75,Юноши!$W$5:$W$75),IF(AND(D88="м",F88=14),LOOKUP(S88,Юноши!$BK$5:$BK$75,Юноши!$W$5:$W$75),IF(AND(D88="м",F88=15),LOOKUP(S88,Юноши!$BL$5:$BL$75,Юноши!$W$5:$W$75),IF(AND(D88="м",F88=16),LOOKUP(S88,Юноши!$BM$5:$BM$75,Юноши!$W$5:$W$75),IF(AND(D88="м",F88&gt;=17),LOOKUP(S88,Юноши!$BN$5:$BN$75,Юноши!$W$5:$W$75))))))))))))))))))))</f>
        <v>0</v>
      </c>
      <c r="U88" s="341"/>
      <c r="V88" s="450">
        <f>IF(E88="",0,IF(U88&lt;=0,0,IF(AND(D88="ж",F88&lt;=10),LOOKUP(U88,Девушки!$BT$5:$BT$76,Девушки!$BO$5:$BO$76),IF(AND(D88="ж",F88=11),LOOKUP(U88,Девушки!$BT$5:$BT$76,Девушки!$BO$5:$BO$76),IF(AND(D88="ж",F88=12),LOOKUP(U88,Девушки!$BT$5:$BT$76,Девушки!$BO$5:$BO$76),IF(AND(D88="ж",F88=13),LOOKUP(U88,Девушки!$BT$5:$BT$76,Девушки!$BO$5:$BO$76),IF(AND(D88="ж",F88=14),LOOKUP(U88,Девушки!$BT$5:$BT$76,Девушки!$BO$5:$BO$76),IF(AND(D88="ж",F88=15),LOOKUP(U88,Девушки!$BT$5:$BT$76,Девушки!$BO$5:$BO$76),IF(AND(D88="ж",F88=16),LOOKUP(U88,Девушки!$BT$5:$BT$76,Девушки!$BO$5:$BO$76),IF(AND(D88="ж",F88&gt;=17),LOOKUP(U88,Девушки!$BT$5:$BT$76,Девушки!$BO$5:$BO$76),IF(AND(D88="м",F88&lt;=10),LOOKUP(U88,Юноши!$BT$5:$BT$76,Юноши!$BO$5:$BO$76),IF(AND(D88="м",F88=11),LOOKUP(U88,Юноши!$BT$5:$BT$76,Юноши!$BO$5:$BO$76),IF(AND(D88="м",F88=12),LOOKUP(U88,Юноши!$BT$5:$BT$76,Юноши!$BO$5:$BO$76),IF(AND(D88="м",F88=13),LOOKUP(U88,Юноши!$BT$5:$BT$76,Юноши!$BO$5:$BO$76),IF(AND(D88="м",F88=14),LOOKUP(U88,Юноши!$BT$5:$BT$76,Юноши!$BO$5:$BO$76),IF(AND(D88="м",F88=15),LOOKUP(U88,Юноши!$BT$5:$BT$76,Юноши!$BO$5:$BO$76),IF(AND(D88="м",F88=16),LOOKUP(U88,Юноши!$BT$5:$BT$76,Юноши!$BO$5:$BO$76),IF(AND(D88="м",F88&gt;=17),LOOKUP(U88,Юноши!$BT$5:$BT$76,Юноши!$BO$5:$BO$76)))))))))))))))))))</f>
        <v>0</v>
      </c>
      <c r="W88" s="346"/>
      <c r="X88" s="307">
        <f>IF(E88="",0,IF(W88="",0,IF(AND(D88="ж",F88&lt;=10),LOOKUP(W88,Девушки!$D$5:$D$76,Девушки!$A$5:$A$76),IF(AND(D88="ж",F88=11),LOOKUP(W88,Девушки!$E$5:$E$76,Девушки!$A$5:$A$76),IF(AND(D88="ж",F88=12),LOOKUP(W88,Девушки!$F$5:$F$76,Девушки!$A$5:$A$76),IF(AND(D88="ж",F88=13),LOOKUP(W88,Девушки!$G$5:$G$76,Девушки!$A$5:$A$76),IF(AND(D88="ж",F88=14),LOOKUP(W88,Девушки!$H$5:$H$76,Девушки!$A$5:$A$76),IF(AND(D88="ж",F88=15),LOOKUP(W88,Девушки!$I$5:$I$76,Девушки!$A$5:$A$76),IF(AND(D88="ж",F88=16),LOOKUP(W88,Девушки!$J$5:$J$76,Девушки!$A$5:$A$76),IF(AND(D88="ж",F88&gt;=17),LOOKUP(W88,Девушки!$K$5:$K$76,Девушки!$A$5:$A$76),IF(AND(D88="м",F88&lt;=10),LOOKUP(W88,Юноши!$D$5:$D$76,Юноши!$A$5:$A$76),IF(AND(D88="м",F88=11),LOOKUP(W88,Юноши!$E$5:$E$76,Юноши!$A$5:$A$76),IF(AND(D88="м",F88=12),LOOKUP(W88,Юноши!$F$5:$F$76,Юноши!$A$5:$A$76),IF(AND(D88="м",F88=13),LOOKUP(W88,Юноши!$G$5:$G$76,Юноши!$A$5:$A$76),IF(AND(D88="м",F88=14),LOOKUP(W88,Юноши!$H$5:$H$76,Юноши!$A$5:$A$76),IF(AND(D88="м",F88=15),LOOKUP(W88,Юноши!$I$5:$I$76,Юноши!$A$5:$A$76),IF(AND(D88="м",F88=16),LOOKUP(W88,Юноши!$J$5:$J$76,Юноши!$A$5:$A$76),IF(AND(D88="м",F88&gt;=17),LOOKUP(W88,Юноши!$K$5:$K$76,Юноши!$A$5:$A$76)))))))))))))))))))</f>
        <v>0</v>
      </c>
      <c r="Y88" s="451">
        <f t="shared" si="3"/>
        <v>0</v>
      </c>
    </row>
    <row r="89" spans="1:25" ht="24.95" customHeight="1">
      <c r="A89" s="456"/>
      <c r="B89" s="462"/>
      <c r="C89" s="459"/>
      <c r="D89" s="458"/>
      <c r="E89" s="463"/>
      <c r="F89" s="309" t="str">
        <f t="shared" si="2"/>
        <v>/</v>
      </c>
      <c r="G89" s="422"/>
      <c r="H89" s="420">
        <f>IF(E89="",0,IF(G89&lt;=0,0,IF(AND(D89="ж",F89&lt;=10),LOOKUP(G89,Девушки!$CH$5:$CH$76,Девушки!$L$5:$L$76),IF(AND(D89="ж",F89=11),LOOKUP(G89,Девушки!$CI$5:$CI$76,Девушки!$L$5:$L$76),IF(AND(D89="ж",F89=12),LOOKUP(G89,Девушки!$CJ$5:$CJ$76,Девушки!$L$5:$L$76),IF(AND(D89="ж",F89=13),LOOKUP(G89,Девушки!$CK$5:$CK$76,Девушки!$L$5:$L$76),IF(AND(D89="ж",F89=14),LOOKUP(G89,Девушки!$CL$5:$CL$76,Девушки!$L$5:$L$76),IF(AND(D89="ж",F89=15),LOOKUP(G89,Девушки!$CM$5:$CM$76,Девушки!$L$5:$L$76),IF(AND(D89="ж",F89=16),LOOKUP(G89,Девушки!$CN$5:$CN$76,Девушки!$L$5:$L$76),IF(AND(D89="ж",F89&gt;=17),LOOKUP(G89,Девушки!$CO$5:$CO$76,Девушки!$L$5:$L$76),IF(AND(D89="м",F89&lt;=10),LOOKUP(G89,Юноши!$CH$5:$CH$76,Юноши!$L$5:$L$76),IF(AND(D89="м",F89=11),LOOKUP(G89,Юноши!$CI$5:$CI$76,Юноши!$L$5:$L$76),IF(AND(D89="м",F89=12),LOOKUP(G89,Юноши!$CJ$5:$CJ$76,Юноши!$L$5:$L$76),IF(AND(D89="м",F89=13),LOOKUP(G89,Юноши!$CK$5:$CK$76,Юноши!$L$5:$L$76),IF(AND(D89="м",F89=14),LOOKUP(G89,Юноши!$CL$5:$CL$76,Юноши!$L$5:$L$76),IF(AND(D89="м",F89=15),LOOKUP(G89,Юноши!$CM$5:$CM$76,Юноши!$L$5:$L$76),IF(AND(D89="м",F89=16),LOOKUP(G89,Юноши!$CN$5:$CN$76,Юноши!$L$5:$L$76),IF(AND(D89="м",F89&gt;=17),LOOKUP(G89,Юноши!$CO$5:$CO$76,Юноши!$L$5:$L$76)))))))))))))))))))</f>
        <v>0</v>
      </c>
      <c r="I89" s="418"/>
      <c r="J89" s="383">
        <f>IF(E89="",0,IF(I89&lt;=0,0,IF(AND(D89="ж",F89&lt;=10),LOOKUP(I89,Девушки!$O$5:$O$76,Девушки!$L$5:$L$76),IF(AND(D89="ж",F89=11),LOOKUP(I89,Девушки!$P$5:$P$76,Девушки!$L$5:$L$76),IF(AND(D89="ж",F89=12),LOOKUP(I89,Девушки!$Q$5:$Q$76,Девушки!$L$5:$L$76),IF(AND(D89="ж",F89=13),LOOKUP(I89,Девушки!$R$5:$R$76,Девушки!$L$5:$L$76),IF(AND(D89="ж",F89=14),LOOKUP(I89,Девушки!$S$5:$S$76,Девушки!$L$5:$L$76),IF(AND(D89="ж",F89=15),LOOKUP(I89,Девушки!$T$5:$T$76,Девушки!$L$5:$L$76),IF(AND(D89="ж",F89=16),LOOKUP(I89,Девушки!$U$5:$U$76,Девушки!$L$5:$L$76),IF(AND(D89="ж",F89&gt;=17),LOOKUP(I89,Девушки!$V$5:$V$76,Девушки!$L$5:$L$76),IF(AND(D89="м",F89&lt;=10),LOOKUP(I89,Юноши!$O$5:$O$76,Юноши!$L$5:$L$76),IF(AND(D89="м",F89=11),LOOKUP(I89,Юноши!$P$5:$P$76,Юноши!$L$5:$L$76),IF(AND(D89="м",F89=12),LOOKUP(I89,Юноши!$Q$5:$Q$76,Юноши!$L$5:$L$76),IF(AND(D89="м",F89=13),LOOKUP(I89,Юноши!$R$5:$R$76,Юноши!$L$5:$L$76),IF(AND(D89="м",F89=14),LOOKUP(I89,Юноши!$S$5:$S$76,Юноши!$L$5:$L$76),IF(AND(D89="м",F89=15),LOOKUP(I89,Юноши!$T$5:$T$76,Юноши!$L$5:$L$76),IF(AND(D89="м",F89=16),LOOKUP(I89,Юноши!$U$5:$U$76,Юноши!$L$5:$L$76),IF(AND(D89="м",F89&gt;=17),LOOKUP(I89,Юноши!$V$5:$V$76,Юноши!$L$5:$L$76)))))))))))))))))))</f>
        <v>0</v>
      </c>
      <c r="K89" s="424"/>
      <c r="L89" s="391">
        <f>IF(E89="",0,IF(K89&lt;=0,0,IF(AND(D89="ж",F89&lt;=16),LOOKUP(K89,Девушки!$CC$5:$CC$76,Девушки!$L$5:$L$76),IF(AND(D89="ж",F89=17),LOOKUP(K89,Девушки!$CD$5:$CD$76,Девушки!$L$5:$L$76),IF(AND(D89="м",F89&lt;=16),LOOKUP(K89,Юноши!$CC$5:$CC$76,Юноши!$L$5:$L$76),IF(AND(D89="м",F89=17),LOOKUP(K89,Юноши!$CD$5:$CD$76,Юноши!$L$5:$L$76)))))))</f>
        <v>0</v>
      </c>
      <c r="M89" s="387"/>
      <c r="N89" s="302">
        <f>IF(E89="",0,IF(M89&lt;=0,0,IF(AND(D89="ж",F89&lt;=10),LOOKUP(M89,Девушки!$Z$5:$Z$75,Девушки!$W$5:$W$75),IF(AND(D89="ж",F89=11),LOOKUP(M89,Девушки!$AA$5:$AA$75,Девушки!$W$5:$W$75),IF(AND(D89="ж",F89=12),LOOKUP(M89,Девушки!$AB$5:$AB$75,Девушки!$W$5:$W$75),IF(AND(D89="ж",F89=13),LOOKUP(M89,Девушки!$AC$5:$AC$75,Девушки!$W$5:$W$75),IF(AND(D89="ж",F89=14),LOOKUP(M89,Девушки!$AD$5:$AD$75,Девушки!$W$5:$W$75),IF(AND(D89="ж",F89=15),LOOKUP(M89,Девушки!$AE$5:$AE$75,Девушки!$W$5:$W$75),IF(AND(D89="ж",F89=16),LOOKUP(M89,Девушки!$AF$5:$AF$75,Девушки!$W$5:$W$75),IF(AND(D89="ж",F89&gt;=17),LOOKUP(M89,Девушки!$AG$5:$AG$75,Девушки!$W$5:$W$75),IF(AND(D89="м",F89&lt;=10),LOOKUP(M89,Юноши!$Z$5:$Z$75,Юноши!$W$5:$W$75),IF(AND(D89="м",F89=11),LOOKUP(M89,Юноши!$AA$5:$AA$75,Юноши!$W$5:$W$75),IF(AND(D89="м",F89=12),LOOKUP(M89,Юноши!$AB$5:$AB$75,Юноши!$W$5:$W$75),IF(AND(D89="м",F89=13),LOOKUP(M89,Юноши!$AC$5:$AC$75,Юноши!$W$5:$W$75),IF(AND(D89="м",F89=14),LOOKUP(M89,Юноши!$AD$5:$AD$75,Юноши!$W$5:$W$75),IF(AND(D89="м",F89=15),LOOKUP(M89,Юноши!$AE$5:$AE$75,Юноши!$W$5:$W$75),IF(AND(D89="м",F89=16),LOOKUP(M89,Юноши!$AF$5:$AF$75,Юноши!$W$5:$W$75),IF(AND(D89="м",F89&gt;=17),LOOKUP(M89,Юноши!$AG$5:$AG$75,Юноши!$W$5:$W$75)))))))))))))))))))</f>
        <v>0</v>
      </c>
      <c r="O89" s="389"/>
      <c r="P89" s="304">
        <f>IF(E89="",0,IF(O89&lt;=0,0,IF(AND(D89="ж",F89&lt;=10),LOOKUP(O89,Девушки!$AK$5:$AK$75,Девушки!$W$5:$W$75),IF(AND(D89="ж",F89=11),LOOKUP(O89,Девушки!$AL$5:$AL$75,Девушки!$W$5:$W$75),IF(AND(D89="ж",F89=12),LOOKUP(O89,Девушки!$AM$5:$AM$75,Девушки!$W$5:$W$75),IF(AND(D89="ж",F89=13),LOOKUP(O89,Девушки!$AN$5:$AN$75,Девушки!$W$5:$W$75),IF(AND(D89="ж",F89=14),LOOKUP(O89,Девушки!$AO$5:$AO$75,Девушки!$W$5:$W$75),IF(AND(D89="ж",F89=15),LOOKUP(O89,Девушки!$AP$5:$AP$75,Девушки!$W$5:$W$75),IF(AND(D89="ж",F89=16),LOOKUP(O89,Девушки!$AQ$5:$AQ$75,Девушки!$W$5:$W$75),IF(AND(D89="ж",F89&gt;=17),LOOKUP(O89,Девушки!$AR$5:$AR$75,Девушки!$W$5:$W$75),IF(AND(D89="м",F89&lt;=10),LOOKUP(O89,Юноши!$AK$5:$AK$75,Юноши!$W$5:$W$75),IF(AND(D89="м",F89=11),LOOKUP(O89,Юноши!$AL$5:$AL$75,Юноши!$W$5:$W$75),IF(AND(D89="м",F89=12),LOOKUP(O89,Юноши!$AM$5:$AM$75,Юноши!$W$5:$W$75),IF(AND(D89="м",F89=13),LOOKUP(O89,Юноши!$AN$5:$AN$75,Юноши!$W$5:$W$75),IF(AND(D89="м",F89=14),LOOKUP(O89,Юноши!$AO$5:$AO$75,Юноши!$W$5:$W$75),IF(AND(D89="м",F89=15),LOOKUP(O89,Юноши!$AP$5:$AP$75,Юноши!$W$5:$W$75),IF(AND(D89="м",F89=16),LOOKUP(O89,Юноши!$AQ$5:$AQ$75,Юноши!$W$5:$W$75),IF(AND(D89="м",F89&gt;=17),LOOKUP(O89,Юноши!$AR$5:$AR$75,Юноши!$W$5:$W$75)))))))))))))))))))</f>
        <v>0</v>
      </c>
      <c r="Q89" s="303"/>
      <c r="R89" s="450">
        <f>IF(E89="",0,IF(Q89&lt;=0,0,IF(AND(D89="ж",F89&lt;=10),LOOKUP(Q89,Девушки!$AV$5:$AV$75,Девушки!$W$5:$W$75),IF(AND(D89="ж",F89=11),LOOKUP(Q89,Девушки!$AW$5:$AW$75,Девушки!$W$5:$W$75),IF(AND(D89="ж",F89=12),LOOKUP(Q89,Девушки!$AX$5:$AX$75,Девушки!$W$5:$W$75),IF(AND(D89="ж",F89=13),LOOKUP(Q89,Девушки!$AY$5:$AY$75,Девушки!$W$5:$W$75),IF(AND(D89="ж",F89=14),LOOKUP(Q89,Девушки!$AZ$5:$AZ$75,Девушки!$W$5:$W$75),IF(AND(D89="ж",F89=15),LOOKUP(Q89,Девушки!$BA$5:$BA$75,Девушки!$W$5:$W$75),IF(AND(D89="ж",F89=16),LOOKUP(Q89,Девушки!$BB$5:$BB$75,Девушки!$W$5:$W$75),IF(AND(D89="ж",F89&gt;=17),LOOKUP(Q89,Девушки!$BC$5:$BC$75,Девушки!$W$5:$W$75),IF(AND(D89="м",F89&lt;=10),LOOKUP(Q89,Юноши!$AV$5:$AV$75,Юноши!$W$5:$W$75),IF(AND(D89="м",F89=11),LOOKUP(Q89,Юноши!$AW$5:$AW$75,Юноши!$W$5:$W$75),IF(AND(D89="м",F89=12),LOOKUP(Q89,Юноши!$AX$5:$AX$75,Юноши!$W$5:$W$75),IF(AND(D89="м",F89=13),LOOKUP(Q89,Юноши!$AY$5:$AY$75,Юноши!$W$5:$W$75),IF(AND(D89="м",F89=14),LOOKUP(Q89,Юноши!$AZ$5:$AZ$75,Юноши!$W$5:$W$75),IF(AND(D89="м",F89=15),LOOKUP(Q89,Юноши!$BA$5:$BA$75,Юноши!$W$5:$W$75),IF(AND(D89="м",F89=16),LOOKUP(Q89,Юноши!$BB$5:$BB$75,Юноши!$W$5:$W$75),IF(AND(D89="м",F89&gt;=17),LOOKUP(Q89,Юноши!$BC$5:$BC$75,Юноши!$W$5:$W$75)))))))))))))))))))</f>
        <v>0</v>
      </c>
      <c r="S89" s="338"/>
      <c r="T89" s="305">
        <f>IF(E89="",0,IF(S89="",0,IF(S89&lt;-4,0,IF(AND(D89="ж",F89&lt;=10),LOOKUP(S89,Девушки!$BG$5:$BG$75,Девушки!$W$5:$W$75),IF(AND(D89="ж",F89=11),LOOKUP(S89,Девушки!$BH$5:$BH$75,Девушки!$W$5:$W$75),IF(AND(D89="ж",F89=12),LOOKUP(S89,Девушки!$BI$5:$BI$75,Девушки!$W$5:$W$75),IF(AND(D89="ж",F89=13),LOOKUP(S89,Девушки!$BJ$5:$BJ$75,Девушки!$W$5:$W$75),IF(AND(D89="ж",F89=14),LOOKUP(S89,Девушки!$BK$5:$BK$75,Девушки!$W$5:$W$75),IF(AND(D89="ж",F89=15),LOOKUP(S89,Девушки!$BL$5:$BL$75,Девушки!$W$5:$W$75),IF(AND(D89="ж",F89=16),LOOKUP(S89,Девушки!$BM$5:$BM$75,Девушки!$W$5:$W$75),IF(AND(D89="ж",F89&gt;=17),LOOKUP(S89,Девушки!$BN$5:$BN$75,Девушки!$W$5:$W$75),IF(AND(D89="м",F89&lt;=10),LOOKUP(S89,Юноши!$BG$5:$BG$75,Юноши!$W$5:$W$75),IF(AND(D89="м",F89=11),LOOKUP(S89,Юноши!$BH$5:$BH$75,Юноши!$W$5:$W$75),IF(AND(D89="м",F89=12),LOOKUP(S89,Юноши!$BI$5:$BI$75,Юноши!$W$5:$W$75),IF(AND(D89="м",F89=13),LOOKUP(S89,Юноши!$BJ$5:$BJ$75,Юноши!$W$5:$W$75),IF(AND(D89="м",F89=14),LOOKUP(S89,Юноши!$BK$5:$BK$75,Юноши!$W$5:$W$75),IF(AND(D89="м",F89=15),LOOKUP(S89,Юноши!$BL$5:$BL$75,Юноши!$W$5:$W$75),IF(AND(D89="м",F89=16),LOOKUP(S89,Юноши!$BM$5:$BM$75,Юноши!$W$5:$W$75),IF(AND(D89="м",F89&gt;=17),LOOKUP(S89,Юноши!$BN$5:$BN$75,Юноши!$W$5:$W$75))))))))))))))))))))</f>
        <v>0</v>
      </c>
      <c r="U89" s="341"/>
      <c r="V89" s="450">
        <f>IF(E89="",0,IF(U89&lt;=0,0,IF(AND(D89="ж",F89&lt;=10),LOOKUP(U89,Девушки!$BT$5:$BT$76,Девушки!$BO$5:$BO$76),IF(AND(D89="ж",F89=11),LOOKUP(U89,Девушки!$BT$5:$BT$76,Девушки!$BO$5:$BO$76),IF(AND(D89="ж",F89=12),LOOKUP(U89,Девушки!$BT$5:$BT$76,Девушки!$BO$5:$BO$76),IF(AND(D89="ж",F89=13),LOOKUP(U89,Девушки!$BT$5:$BT$76,Девушки!$BO$5:$BO$76),IF(AND(D89="ж",F89=14),LOOKUP(U89,Девушки!$BT$5:$BT$76,Девушки!$BO$5:$BO$76),IF(AND(D89="ж",F89=15),LOOKUP(U89,Девушки!$BT$5:$BT$76,Девушки!$BO$5:$BO$76),IF(AND(D89="ж",F89=16),LOOKUP(U89,Девушки!$BT$5:$BT$76,Девушки!$BO$5:$BO$76),IF(AND(D89="ж",F89&gt;=17),LOOKUP(U89,Девушки!$BT$5:$BT$76,Девушки!$BO$5:$BO$76),IF(AND(D89="м",F89&lt;=10),LOOKUP(U89,Юноши!$BT$5:$BT$76,Юноши!$BO$5:$BO$76),IF(AND(D89="м",F89=11),LOOKUP(U89,Юноши!$BT$5:$BT$76,Юноши!$BO$5:$BO$76),IF(AND(D89="м",F89=12),LOOKUP(U89,Юноши!$BT$5:$BT$76,Юноши!$BO$5:$BO$76),IF(AND(D89="м",F89=13),LOOKUP(U89,Юноши!$BT$5:$BT$76,Юноши!$BO$5:$BO$76),IF(AND(D89="м",F89=14),LOOKUP(U89,Юноши!$BT$5:$BT$76,Юноши!$BO$5:$BO$76),IF(AND(D89="м",F89=15),LOOKUP(U89,Юноши!$BT$5:$BT$76,Юноши!$BO$5:$BO$76),IF(AND(D89="м",F89=16),LOOKUP(U89,Юноши!$BT$5:$BT$76,Юноши!$BO$5:$BO$76),IF(AND(D89="м",F89&gt;=17),LOOKUP(U89,Юноши!$BT$5:$BT$76,Юноши!$BO$5:$BO$76)))))))))))))))))))</f>
        <v>0</v>
      </c>
      <c r="W89" s="346"/>
      <c r="X89" s="307">
        <f>IF(E89="",0,IF(W89="",0,IF(AND(D89="ж",F89&lt;=10),LOOKUP(W89,Девушки!$D$5:$D$76,Девушки!$A$5:$A$76),IF(AND(D89="ж",F89=11),LOOKUP(W89,Девушки!$E$5:$E$76,Девушки!$A$5:$A$76),IF(AND(D89="ж",F89=12),LOOKUP(W89,Девушки!$F$5:$F$76,Девушки!$A$5:$A$76),IF(AND(D89="ж",F89=13),LOOKUP(W89,Девушки!$G$5:$G$76,Девушки!$A$5:$A$76),IF(AND(D89="ж",F89=14),LOOKUP(W89,Девушки!$H$5:$H$76,Девушки!$A$5:$A$76),IF(AND(D89="ж",F89=15),LOOKUP(W89,Девушки!$I$5:$I$76,Девушки!$A$5:$A$76),IF(AND(D89="ж",F89=16),LOOKUP(W89,Девушки!$J$5:$J$76,Девушки!$A$5:$A$76),IF(AND(D89="ж",F89&gt;=17),LOOKUP(W89,Девушки!$K$5:$K$76,Девушки!$A$5:$A$76),IF(AND(D89="м",F89&lt;=10),LOOKUP(W89,Юноши!$D$5:$D$76,Юноши!$A$5:$A$76),IF(AND(D89="м",F89=11),LOOKUP(W89,Юноши!$E$5:$E$76,Юноши!$A$5:$A$76),IF(AND(D89="м",F89=12),LOOKUP(W89,Юноши!$F$5:$F$76,Юноши!$A$5:$A$76),IF(AND(D89="м",F89=13),LOOKUP(W89,Юноши!$G$5:$G$76,Юноши!$A$5:$A$76),IF(AND(D89="м",F89=14),LOOKUP(W89,Юноши!$H$5:$H$76,Юноши!$A$5:$A$76),IF(AND(D89="м",F89=15),LOOKUP(W89,Юноши!$I$5:$I$76,Юноши!$A$5:$A$76),IF(AND(D89="м",F89=16),LOOKUP(W89,Юноши!$J$5:$J$76,Юноши!$A$5:$A$76),IF(AND(D89="м",F89&gt;=17),LOOKUP(W89,Юноши!$K$5:$K$76,Юноши!$A$5:$A$76)))))))))))))))))))</f>
        <v>0</v>
      </c>
      <c r="Y89" s="451">
        <f t="shared" si="3"/>
        <v>0</v>
      </c>
    </row>
    <row r="90" spans="1:25" ht="24.95" customHeight="1">
      <c r="A90" s="456"/>
      <c r="B90" s="462"/>
      <c r="C90" s="459"/>
      <c r="D90" s="458"/>
      <c r="E90" s="463"/>
      <c r="F90" s="309" t="str">
        <f t="shared" si="2"/>
        <v>/</v>
      </c>
      <c r="G90" s="422"/>
      <c r="H90" s="420">
        <f>IF(E90="",0,IF(G90&lt;=0,0,IF(AND(D90="ж",F90&lt;=10),LOOKUP(G90,Девушки!$CH$5:$CH$76,Девушки!$L$5:$L$76),IF(AND(D90="ж",F90=11),LOOKUP(G90,Девушки!$CI$5:$CI$76,Девушки!$L$5:$L$76),IF(AND(D90="ж",F90=12),LOOKUP(G90,Девушки!$CJ$5:$CJ$76,Девушки!$L$5:$L$76),IF(AND(D90="ж",F90=13),LOOKUP(G90,Девушки!$CK$5:$CK$76,Девушки!$L$5:$L$76),IF(AND(D90="ж",F90=14),LOOKUP(G90,Девушки!$CL$5:$CL$76,Девушки!$L$5:$L$76),IF(AND(D90="ж",F90=15),LOOKUP(G90,Девушки!$CM$5:$CM$76,Девушки!$L$5:$L$76),IF(AND(D90="ж",F90=16),LOOKUP(G90,Девушки!$CN$5:$CN$76,Девушки!$L$5:$L$76),IF(AND(D90="ж",F90&gt;=17),LOOKUP(G90,Девушки!$CO$5:$CO$76,Девушки!$L$5:$L$76),IF(AND(D90="м",F90&lt;=10),LOOKUP(G90,Юноши!$CH$5:$CH$76,Юноши!$L$5:$L$76),IF(AND(D90="м",F90=11),LOOKUP(G90,Юноши!$CI$5:$CI$76,Юноши!$L$5:$L$76),IF(AND(D90="м",F90=12),LOOKUP(G90,Юноши!$CJ$5:$CJ$76,Юноши!$L$5:$L$76),IF(AND(D90="м",F90=13),LOOKUP(G90,Юноши!$CK$5:$CK$76,Юноши!$L$5:$L$76),IF(AND(D90="м",F90=14),LOOKUP(G90,Юноши!$CL$5:$CL$76,Юноши!$L$5:$L$76),IF(AND(D90="м",F90=15),LOOKUP(G90,Юноши!$CM$5:$CM$76,Юноши!$L$5:$L$76),IF(AND(D90="м",F90=16),LOOKUP(G90,Юноши!$CN$5:$CN$76,Юноши!$L$5:$L$76),IF(AND(D90="м",F90&gt;=17),LOOKUP(G90,Юноши!$CO$5:$CO$76,Юноши!$L$5:$L$76)))))))))))))))))))</f>
        <v>0</v>
      </c>
      <c r="I90" s="418"/>
      <c r="J90" s="383">
        <f>IF(E90="",0,IF(I90&lt;=0,0,IF(AND(D90="ж",F90&lt;=10),LOOKUP(I90,Девушки!$O$5:$O$76,Девушки!$L$5:$L$76),IF(AND(D90="ж",F90=11),LOOKUP(I90,Девушки!$P$5:$P$76,Девушки!$L$5:$L$76),IF(AND(D90="ж",F90=12),LOOKUP(I90,Девушки!$Q$5:$Q$76,Девушки!$L$5:$L$76),IF(AND(D90="ж",F90=13),LOOKUP(I90,Девушки!$R$5:$R$76,Девушки!$L$5:$L$76),IF(AND(D90="ж",F90=14),LOOKUP(I90,Девушки!$S$5:$S$76,Девушки!$L$5:$L$76),IF(AND(D90="ж",F90=15),LOOKUP(I90,Девушки!$T$5:$T$76,Девушки!$L$5:$L$76),IF(AND(D90="ж",F90=16),LOOKUP(I90,Девушки!$U$5:$U$76,Девушки!$L$5:$L$76),IF(AND(D90="ж",F90&gt;=17),LOOKUP(I90,Девушки!$V$5:$V$76,Девушки!$L$5:$L$76),IF(AND(D90="м",F90&lt;=10),LOOKUP(I90,Юноши!$O$5:$O$76,Юноши!$L$5:$L$76),IF(AND(D90="м",F90=11),LOOKUP(I90,Юноши!$P$5:$P$76,Юноши!$L$5:$L$76),IF(AND(D90="м",F90=12),LOOKUP(I90,Юноши!$Q$5:$Q$76,Юноши!$L$5:$L$76),IF(AND(D90="м",F90=13),LOOKUP(I90,Юноши!$R$5:$R$76,Юноши!$L$5:$L$76),IF(AND(D90="м",F90=14),LOOKUP(I90,Юноши!$S$5:$S$76,Юноши!$L$5:$L$76),IF(AND(D90="м",F90=15),LOOKUP(I90,Юноши!$T$5:$T$76,Юноши!$L$5:$L$76),IF(AND(D90="м",F90=16),LOOKUP(I90,Юноши!$U$5:$U$76,Юноши!$L$5:$L$76),IF(AND(D90="м",F90&gt;=17),LOOKUP(I90,Юноши!$V$5:$V$76,Юноши!$L$5:$L$76)))))))))))))))))))</f>
        <v>0</v>
      </c>
      <c r="K90" s="424"/>
      <c r="L90" s="391">
        <f>IF(E90="",0,IF(K90&lt;=0,0,IF(AND(D90="ж",F90&lt;=16),LOOKUP(K90,Девушки!$CC$5:$CC$76,Девушки!$L$5:$L$76),IF(AND(D90="ж",F90=17),LOOKUP(K90,Девушки!$CD$5:$CD$76,Девушки!$L$5:$L$76),IF(AND(D90="м",F90&lt;=16),LOOKUP(K90,Юноши!$CC$5:$CC$76,Юноши!$L$5:$L$76),IF(AND(D90="м",F90=17),LOOKUP(K90,Юноши!$CD$5:$CD$76,Юноши!$L$5:$L$76)))))))</f>
        <v>0</v>
      </c>
      <c r="M90" s="387"/>
      <c r="N90" s="302">
        <f>IF(E90="",0,IF(M90&lt;=0,0,IF(AND(D90="ж",F90&lt;=10),LOOKUP(M90,Девушки!$Z$5:$Z$75,Девушки!$W$5:$W$75),IF(AND(D90="ж",F90=11),LOOKUP(M90,Девушки!$AA$5:$AA$75,Девушки!$W$5:$W$75),IF(AND(D90="ж",F90=12),LOOKUP(M90,Девушки!$AB$5:$AB$75,Девушки!$W$5:$W$75),IF(AND(D90="ж",F90=13),LOOKUP(M90,Девушки!$AC$5:$AC$75,Девушки!$W$5:$W$75),IF(AND(D90="ж",F90=14),LOOKUP(M90,Девушки!$AD$5:$AD$75,Девушки!$W$5:$W$75),IF(AND(D90="ж",F90=15),LOOKUP(M90,Девушки!$AE$5:$AE$75,Девушки!$W$5:$W$75),IF(AND(D90="ж",F90=16),LOOKUP(M90,Девушки!$AF$5:$AF$75,Девушки!$W$5:$W$75),IF(AND(D90="ж",F90&gt;=17),LOOKUP(M90,Девушки!$AG$5:$AG$75,Девушки!$W$5:$W$75),IF(AND(D90="м",F90&lt;=10),LOOKUP(M90,Юноши!$Z$5:$Z$75,Юноши!$W$5:$W$75),IF(AND(D90="м",F90=11),LOOKUP(M90,Юноши!$AA$5:$AA$75,Юноши!$W$5:$W$75),IF(AND(D90="м",F90=12),LOOKUP(M90,Юноши!$AB$5:$AB$75,Юноши!$W$5:$W$75),IF(AND(D90="м",F90=13),LOOKUP(M90,Юноши!$AC$5:$AC$75,Юноши!$W$5:$W$75),IF(AND(D90="м",F90=14),LOOKUP(M90,Юноши!$AD$5:$AD$75,Юноши!$W$5:$W$75),IF(AND(D90="м",F90=15),LOOKUP(M90,Юноши!$AE$5:$AE$75,Юноши!$W$5:$W$75),IF(AND(D90="м",F90=16),LOOKUP(M90,Юноши!$AF$5:$AF$75,Юноши!$W$5:$W$75),IF(AND(D90="м",F90&gt;=17),LOOKUP(M90,Юноши!$AG$5:$AG$75,Юноши!$W$5:$W$75)))))))))))))))))))</f>
        <v>0</v>
      </c>
      <c r="O90" s="389"/>
      <c r="P90" s="304">
        <f>IF(E90="",0,IF(O90&lt;=0,0,IF(AND(D90="ж",F90&lt;=10),LOOKUP(O90,Девушки!$AK$5:$AK$75,Девушки!$W$5:$W$75),IF(AND(D90="ж",F90=11),LOOKUP(O90,Девушки!$AL$5:$AL$75,Девушки!$W$5:$W$75),IF(AND(D90="ж",F90=12),LOOKUP(O90,Девушки!$AM$5:$AM$75,Девушки!$W$5:$W$75),IF(AND(D90="ж",F90=13),LOOKUP(O90,Девушки!$AN$5:$AN$75,Девушки!$W$5:$W$75),IF(AND(D90="ж",F90=14),LOOKUP(O90,Девушки!$AO$5:$AO$75,Девушки!$W$5:$W$75),IF(AND(D90="ж",F90=15),LOOKUP(O90,Девушки!$AP$5:$AP$75,Девушки!$W$5:$W$75),IF(AND(D90="ж",F90=16),LOOKUP(O90,Девушки!$AQ$5:$AQ$75,Девушки!$W$5:$W$75),IF(AND(D90="ж",F90&gt;=17),LOOKUP(O90,Девушки!$AR$5:$AR$75,Девушки!$W$5:$W$75),IF(AND(D90="м",F90&lt;=10),LOOKUP(O90,Юноши!$AK$5:$AK$75,Юноши!$W$5:$W$75),IF(AND(D90="м",F90=11),LOOKUP(O90,Юноши!$AL$5:$AL$75,Юноши!$W$5:$W$75),IF(AND(D90="м",F90=12),LOOKUP(O90,Юноши!$AM$5:$AM$75,Юноши!$W$5:$W$75),IF(AND(D90="м",F90=13),LOOKUP(O90,Юноши!$AN$5:$AN$75,Юноши!$W$5:$W$75),IF(AND(D90="м",F90=14),LOOKUP(O90,Юноши!$AO$5:$AO$75,Юноши!$W$5:$W$75),IF(AND(D90="м",F90=15),LOOKUP(O90,Юноши!$AP$5:$AP$75,Юноши!$W$5:$W$75),IF(AND(D90="м",F90=16),LOOKUP(O90,Юноши!$AQ$5:$AQ$75,Юноши!$W$5:$W$75),IF(AND(D90="м",F90&gt;=17),LOOKUP(O90,Юноши!$AR$5:$AR$75,Юноши!$W$5:$W$75)))))))))))))))))))</f>
        <v>0</v>
      </c>
      <c r="Q90" s="303"/>
      <c r="R90" s="450">
        <f>IF(E90="",0,IF(Q90&lt;=0,0,IF(AND(D90="ж",F90&lt;=10),LOOKUP(Q90,Девушки!$AV$5:$AV$75,Девушки!$W$5:$W$75),IF(AND(D90="ж",F90=11),LOOKUP(Q90,Девушки!$AW$5:$AW$75,Девушки!$W$5:$W$75),IF(AND(D90="ж",F90=12),LOOKUP(Q90,Девушки!$AX$5:$AX$75,Девушки!$W$5:$W$75),IF(AND(D90="ж",F90=13),LOOKUP(Q90,Девушки!$AY$5:$AY$75,Девушки!$W$5:$W$75),IF(AND(D90="ж",F90=14),LOOKUP(Q90,Девушки!$AZ$5:$AZ$75,Девушки!$W$5:$W$75),IF(AND(D90="ж",F90=15),LOOKUP(Q90,Девушки!$BA$5:$BA$75,Девушки!$W$5:$W$75),IF(AND(D90="ж",F90=16),LOOKUP(Q90,Девушки!$BB$5:$BB$75,Девушки!$W$5:$W$75),IF(AND(D90="ж",F90&gt;=17),LOOKUP(Q90,Девушки!$BC$5:$BC$75,Девушки!$W$5:$W$75),IF(AND(D90="м",F90&lt;=10),LOOKUP(Q90,Юноши!$AV$5:$AV$75,Юноши!$W$5:$W$75),IF(AND(D90="м",F90=11),LOOKUP(Q90,Юноши!$AW$5:$AW$75,Юноши!$W$5:$W$75),IF(AND(D90="м",F90=12),LOOKUP(Q90,Юноши!$AX$5:$AX$75,Юноши!$W$5:$W$75),IF(AND(D90="м",F90=13),LOOKUP(Q90,Юноши!$AY$5:$AY$75,Юноши!$W$5:$W$75),IF(AND(D90="м",F90=14),LOOKUP(Q90,Юноши!$AZ$5:$AZ$75,Юноши!$W$5:$W$75),IF(AND(D90="м",F90=15),LOOKUP(Q90,Юноши!$BA$5:$BA$75,Юноши!$W$5:$W$75),IF(AND(D90="м",F90=16),LOOKUP(Q90,Юноши!$BB$5:$BB$75,Юноши!$W$5:$W$75),IF(AND(D90="м",F90&gt;=17),LOOKUP(Q90,Юноши!$BC$5:$BC$75,Юноши!$W$5:$W$75)))))))))))))))))))</f>
        <v>0</v>
      </c>
      <c r="S90" s="338"/>
      <c r="T90" s="305">
        <f>IF(E90="",0,IF(S90="",0,IF(S90&lt;-4,0,IF(AND(D90="ж",F90&lt;=10),LOOKUP(S90,Девушки!$BG$5:$BG$75,Девушки!$W$5:$W$75),IF(AND(D90="ж",F90=11),LOOKUP(S90,Девушки!$BH$5:$BH$75,Девушки!$W$5:$W$75),IF(AND(D90="ж",F90=12),LOOKUP(S90,Девушки!$BI$5:$BI$75,Девушки!$W$5:$W$75),IF(AND(D90="ж",F90=13),LOOKUP(S90,Девушки!$BJ$5:$BJ$75,Девушки!$W$5:$W$75),IF(AND(D90="ж",F90=14),LOOKUP(S90,Девушки!$BK$5:$BK$75,Девушки!$W$5:$W$75),IF(AND(D90="ж",F90=15),LOOKUP(S90,Девушки!$BL$5:$BL$75,Девушки!$W$5:$W$75),IF(AND(D90="ж",F90=16),LOOKUP(S90,Девушки!$BM$5:$BM$75,Девушки!$W$5:$W$75),IF(AND(D90="ж",F90&gt;=17),LOOKUP(S90,Девушки!$BN$5:$BN$75,Девушки!$W$5:$W$75),IF(AND(D90="м",F90&lt;=10),LOOKUP(S90,Юноши!$BG$5:$BG$75,Юноши!$W$5:$W$75),IF(AND(D90="м",F90=11),LOOKUP(S90,Юноши!$BH$5:$BH$75,Юноши!$W$5:$W$75),IF(AND(D90="м",F90=12),LOOKUP(S90,Юноши!$BI$5:$BI$75,Юноши!$W$5:$W$75),IF(AND(D90="м",F90=13),LOOKUP(S90,Юноши!$BJ$5:$BJ$75,Юноши!$W$5:$W$75),IF(AND(D90="м",F90=14),LOOKUP(S90,Юноши!$BK$5:$BK$75,Юноши!$W$5:$W$75),IF(AND(D90="м",F90=15),LOOKUP(S90,Юноши!$BL$5:$BL$75,Юноши!$W$5:$W$75),IF(AND(D90="м",F90=16),LOOKUP(S90,Юноши!$BM$5:$BM$75,Юноши!$W$5:$W$75),IF(AND(D90="м",F90&gt;=17),LOOKUP(S90,Юноши!$BN$5:$BN$75,Юноши!$W$5:$W$75))))))))))))))))))))</f>
        <v>0</v>
      </c>
      <c r="U90" s="341"/>
      <c r="V90" s="450">
        <f>IF(E90="",0,IF(U90&lt;=0,0,IF(AND(D90="ж",F90&lt;=10),LOOKUP(U90,Девушки!$BT$5:$BT$76,Девушки!$BO$5:$BO$76),IF(AND(D90="ж",F90=11),LOOKUP(U90,Девушки!$BT$5:$BT$76,Девушки!$BO$5:$BO$76),IF(AND(D90="ж",F90=12),LOOKUP(U90,Девушки!$BT$5:$BT$76,Девушки!$BO$5:$BO$76),IF(AND(D90="ж",F90=13),LOOKUP(U90,Девушки!$BT$5:$BT$76,Девушки!$BO$5:$BO$76),IF(AND(D90="ж",F90=14),LOOKUP(U90,Девушки!$BT$5:$BT$76,Девушки!$BO$5:$BO$76),IF(AND(D90="ж",F90=15),LOOKUP(U90,Девушки!$BT$5:$BT$76,Девушки!$BO$5:$BO$76),IF(AND(D90="ж",F90=16),LOOKUP(U90,Девушки!$BT$5:$BT$76,Девушки!$BO$5:$BO$76),IF(AND(D90="ж",F90&gt;=17),LOOKUP(U90,Девушки!$BT$5:$BT$76,Девушки!$BO$5:$BO$76),IF(AND(D90="м",F90&lt;=10),LOOKUP(U90,Юноши!$BT$5:$BT$76,Юноши!$BO$5:$BO$76),IF(AND(D90="м",F90=11),LOOKUP(U90,Юноши!$BT$5:$BT$76,Юноши!$BO$5:$BO$76),IF(AND(D90="м",F90=12),LOOKUP(U90,Юноши!$BT$5:$BT$76,Юноши!$BO$5:$BO$76),IF(AND(D90="м",F90=13),LOOKUP(U90,Юноши!$BT$5:$BT$76,Юноши!$BO$5:$BO$76),IF(AND(D90="м",F90=14),LOOKUP(U90,Юноши!$BT$5:$BT$76,Юноши!$BO$5:$BO$76),IF(AND(D90="м",F90=15),LOOKUP(U90,Юноши!$BT$5:$BT$76,Юноши!$BO$5:$BO$76),IF(AND(D90="м",F90=16),LOOKUP(U90,Юноши!$BT$5:$BT$76,Юноши!$BO$5:$BO$76),IF(AND(D90="м",F90&gt;=17),LOOKUP(U90,Юноши!$BT$5:$BT$76,Юноши!$BO$5:$BO$76)))))))))))))))))))</f>
        <v>0</v>
      </c>
      <c r="W90" s="346"/>
      <c r="X90" s="307">
        <f>IF(E90="",0,IF(W90="",0,IF(AND(D90="ж",F90&lt;=10),LOOKUP(W90,Девушки!$D$5:$D$76,Девушки!$A$5:$A$76),IF(AND(D90="ж",F90=11),LOOKUP(W90,Девушки!$E$5:$E$76,Девушки!$A$5:$A$76),IF(AND(D90="ж",F90=12),LOOKUP(W90,Девушки!$F$5:$F$76,Девушки!$A$5:$A$76),IF(AND(D90="ж",F90=13),LOOKUP(W90,Девушки!$G$5:$G$76,Девушки!$A$5:$A$76),IF(AND(D90="ж",F90=14),LOOKUP(W90,Девушки!$H$5:$H$76,Девушки!$A$5:$A$76),IF(AND(D90="ж",F90=15),LOOKUP(W90,Девушки!$I$5:$I$76,Девушки!$A$5:$A$76),IF(AND(D90="ж",F90=16),LOOKUP(W90,Девушки!$J$5:$J$76,Девушки!$A$5:$A$76),IF(AND(D90="ж",F90&gt;=17),LOOKUP(W90,Девушки!$K$5:$K$76,Девушки!$A$5:$A$76),IF(AND(D90="м",F90&lt;=10),LOOKUP(W90,Юноши!$D$5:$D$76,Юноши!$A$5:$A$76),IF(AND(D90="м",F90=11),LOOKUP(W90,Юноши!$E$5:$E$76,Юноши!$A$5:$A$76),IF(AND(D90="м",F90=12),LOOKUP(W90,Юноши!$F$5:$F$76,Юноши!$A$5:$A$76),IF(AND(D90="м",F90=13),LOOKUP(W90,Юноши!$G$5:$G$76,Юноши!$A$5:$A$76),IF(AND(D90="м",F90=14),LOOKUP(W90,Юноши!$H$5:$H$76,Юноши!$A$5:$A$76),IF(AND(D90="м",F90=15),LOOKUP(W90,Юноши!$I$5:$I$76,Юноши!$A$5:$A$76),IF(AND(D90="м",F90=16),LOOKUP(W90,Юноши!$J$5:$J$76,Юноши!$A$5:$A$76),IF(AND(D90="м",F90&gt;=17),LOOKUP(W90,Юноши!$K$5:$K$76,Юноши!$A$5:$A$76)))))))))))))))))))</f>
        <v>0</v>
      </c>
      <c r="Y90" s="451">
        <f t="shared" si="3"/>
        <v>0</v>
      </c>
    </row>
    <row r="91" spans="1:25" ht="24.95" customHeight="1">
      <c r="A91" s="456"/>
      <c r="B91" s="462"/>
      <c r="C91" s="459"/>
      <c r="D91" s="458"/>
      <c r="E91" s="463"/>
      <c r="F91" s="309" t="str">
        <f t="shared" si="2"/>
        <v>/</v>
      </c>
      <c r="G91" s="422"/>
      <c r="H91" s="420">
        <f>IF(E91="",0,IF(G91&lt;=0,0,IF(AND(D91="ж",F91&lt;=10),LOOKUP(G91,Девушки!$CH$5:$CH$76,Девушки!$L$5:$L$76),IF(AND(D91="ж",F91=11),LOOKUP(G91,Девушки!$CI$5:$CI$76,Девушки!$L$5:$L$76),IF(AND(D91="ж",F91=12),LOOKUP(G91,Девушки!$CJ$5:$CJ$76,Девушки!$L$5:$L$76),IF(AND(D91="ж",F91=13),LOOKUP(G91,Девушки!$CK$5:$CK$76,Девушки!$L$5:$L$76),IF(AND(D91="ж",F91=14),LOOKUP(G91,Девушки!$CL$5:$CL$76,Девушки!$L$5:$L$76),IF(AND(D91="ж",F91=15),LOOKUP(G91,Девушки!$CM$5:$CM$76,Девушки!$L$5:$L$76),IF(AND(D91="ж",F91=16),LOOKUP(G91,Девушки!$CN$5:$CN$76,Девушки!$L$5:$L$76),IF(AND(D91="ж",F91&gt;=17),LOOKUP(G91,Девушки!$CO$5:$CO$76,Девушки!$L$5:$L$76),IF(AND(D91="м",F91&lt;=10),LOOKUP(G91,Юноши!$CH$5:$CH$76,Юноши!$L$5:$L$76),IF(AND(D91="м",F91=11),LOOKUP(G91,Юноши!$CI$5:$CI$76,Юноши!$L$5:$L$76),IF(AND(D91="м",F91=12),LOOKUP(G91,Юноши!$CJ$5:$CJ$76,Юноши!$L$5:$L$76),IF(AND(D91="м",F91=13),LOOKUP(G91,Юноши!$CK$5:$CK$76,Юноши!$L$5:$L$76),IF(AND(D91="м",F91=14),LOOKUP(G91,Юноши!$CL$5:$CL$76,Юноши!$L$5:$L$76),IF(AND(D91="м",F91=15),LOOKUP(G91,Юноши!$CM$5:$CM$76,Юноши!$L$5:$L$76),IF(AND(D91="м",F91=16),LOOKUP(G91,Юноши!$CN$5:$CN$76,Юноши!$L$5:$L$76),IF(AND(D91="м",F91&gt;=17),LOOKUP(G91,Юноши!$CO$5:$CO$76,Юноши!$L$5:$L$76)))))))))))))))))))</f>
        <v>0</v>
      </c>
      <c r="I91" s="418"/>
      <c r="J91" s="383">
        <f>IF(E91="",0,IF(I91&lt;=0,0,IF(AND(D91="ж",F91&lt;=10),LOOKUP(I91,Девушки!$O$5:$O$76,Девушки!$L$5:$L$76),IF(AND(D91="ж",F91=11),LOOKUP(I91,Девушки!$P$5:$P$76,Девушки!$L$5:$L$76),IF(AND(D91="ж",F91=12),LOOKUP(I91,Девушки!$Q$5:$Q$76,Девушки!$L$5:$L$76),IF(AND(D91="ж",F91=13),LOOKUP(I91,Девушки!$R$5:$R$76,Девушки!$L$5:$L$76),IF(AND(D91="ж",F91=14),LOOKUP(I91,Девушки!$S$5:$S$76,Девушки!$L$5:$L$76),IF(AND(D91="ж",F91=15),LOOKUP(I91,Девушки!$T$5:$T$76,Девушки!$L$5:$L$76),IF(AND(D91="ж",F91=16),LOOKUP(I91,Девушки!$U$5:$U$76,Девушки!$L$5:$L$76),IF(AND(D91="ж",F91&gt;=17),LOOKUP(I91,Девушки!$V$5:$V$76,Девушки!$L$5:$L$76),IF(AND(D91="м",F91&lt;=10),LOOKUP(I91,Юноши!$O$5:$O$76,Юноши!$L$5:$L$76),IF(AND(D91="м",F91=11),LOOKUP(I91,Юноши!$P$5:$P$76,Юноши!$L$5:$L$76),IF(AND(D91="м",F91=12),LOOKUP(I91,Юноши!$Q$5:$Q$76,Юноши!$L$5:$L$76),IF(AND(D91="м",F91=13),LOOKUP(I91,Юноши!$R$5:$R$76,Юноши!$L$5:$L$76),IF(AND(D91="м",F91=14),LOOKUP(I91,Юноши!$S$5:$S$76,Юноши!$L$5:$L$76),IF(AND(D91="м",F91=15),LOOKUP(I91,Юноши!$T$5:$T$76,Юноши!$L$5:$L$76),IF(AND(D91="м",F91=16),LOOKUP(I91,Юноши!$U$5:$U$76,Юноши!$L$5:$L$76),IF(AND(D91="м",F91&gt;=17),LOOKUP(I91,Юноши!$V$5:$V$76,Юноши!$L$5:$L$76)))))))))))))))))))</f>
        <v>0</v>
      </c>
      <c r="K91" s="424"/>
      <c r="L91" s="391">
        <f>IF(E91="",0,IF(K91&lt;=0,0,IF(AND(D91="ж",F91&lt;=16),LOOKUP(K91,Девушки!$CC$5:$CC$76,Девушки!$L$5:$L$76),IF(AND(D91="ж",F91=17),LOOKUP(K91,Девушки!$CD$5:$CD$76,Девушки!$L$5:$L$76),IF(AND(D91="м",F91&lt;=16),LOOKUP(K91,Юноши!$CC$5:$CC$76,Юноши!$L$5:$L$76),IF(AND(D91="м",F91=17),LOOKUP(K91,Юноши!$CD$5:$CD$76,Юноши!$L$5:$L$76)))))))</f>
        <v>0</v>
      </c>
      <c r="M91" s="387"/>
      <c r="N91" s="302">
        <f>IF(E91="",0,IF(M91&lt;=0,0,IF(AND(D91="ж",F91&lt;=10),LOOKUP(M91,Девушки!$Z$5:$Z$75,Девушки!$W$5:$W$75),IF(AND(D91="ж",F91=11),LOOKUP(M91,Девушки!$AA$5:$AA$75,Девушки!$W$5:$W$75),IF(AND(D91="ж",F91=12),LOOKUP(M91,Девушки!$AB$5:$AB$75,Девушки!$W$5:$W$75),IF(AND(D91="ж",F91=13),LOOKUP(M91,Девушки!$AC$5:$AC$75,Девушки!$W$5:$W$75),IF(AND(D91="ж",F91=14),LOOKUP(M91,Девушки!$AD$5:$AD$75,Девушки!$W$5:$W$75),IF(AND(D91="ж",F91=15),LOOKUP(M91,Девушки!$AE$5:$AE$75,Девушки!$W$5:$W$75),IF(AND(D91="ж",F91=16),LOOKUP(M91,Девушки!$AF$5:$AF$75,Девушки!$W$5:$W$75),IF(AND(D91="ж",F91&gt;=17),LOOKUP(M91,Девушки!$AG$5:$AG$75,Девушки!$W$5:$W$75),IF(AND(D91="м",F91&lt;=10),LOOKUP(M91,Юноши!$Z$5:$Z$75,Юноши!$W$5:$W$75),IF(AND(D91="м",F91=11),LOOKUP(M91,Юноши!$AA$5:$AA$75,Юноши!$W$5:$W$75),IF(AND(D91="м",F91=12),LOOKUP(M91,Юноши!$AB$5:$AB$75,Юноши!$W$5:$W$75),IF(AND(D91="м",F91=13),LOOKUP(M91,Юноши!$AC$5:$AC$75,Юноши!$W$5:$W$75),IF(AND(D91="м",F91=14),LOOKUP(M91,Юноши!$AD$5:$AD$75,Юноши!$W$5:$W$75),IF(AND(D91="м",F91=15),LOOKUP(M91,Юноши!$AE$5:$AE$75,Юноши!$W$5:$W$75),IF(AND(D91="м",F91=16),LOOKUP(M91,Юноши!$AF$5:$AF$75,Юноши!$W$5:$W$75),IF(AND(D91="м",F91&gt;=17),LOOKUP(M91,Юноши!$AG$5:$AG$75,Юноши!$W$5:$W$75)))))))))))))))))))</f>
        <v>0</v>
      </c>
      <c r="O91" s="389"/>
      <c r="P91" s="304">
        <f>IF(E91="",0,IF(O91&lt;=0,0,IF(AND(D91="ж",F91&lt;=10),LOOKUP(O91,Девушки!$AK$5:$AK$75,Девушки!$W$5:$W$75),IF(AND(D91="ж",F91=11),LOOKUP(O91,Девушки!$AL$5:$AL$75,Девушки!$W$5:$W$75),IF(AND(D91="ж",F91=12),LOOKUP(O91,Девушки!$AM$5:$AM$75,Девушки!$W$5:$W$75),IF(AND(D91="ж",F91=13),LOOKUP(O91,Девушки!$AN$5:$AN$75,Девушки!$W$5:$W$75),IF(AND(D91="ж",F91=14),LOOKUP(O91,Девушки!$AO$5:$AO$75,Девушки!$W$5:$W$75),IF(AND(D91="ж",F91=15),LOOKUP(O91,Девушки!$AP$5:$AP$75,Девушки!$W$5:$W$75),IF(AND(D91="ж",F91=16),LOOKUP(O91,Девушки!$AQ$5:$AQ$75,Девушки!$W$5:$W$75),IF(AND(D91="ж",F91&gt;=17),LOOKUP(O91,Девушки!$AR$5:$AR$75,Девушки!$W$5:$W$75),IF(AND(D91="м",F91&lt;=10),LOOKUP(O91,Юноши!$AK$5:$AK$75,Юноши!$W$5:$W$75),IF(AND(D91="м",F91=11),LOOKUP(O91,Юноши!$AL$5:$AL$75,Юноши!$W$5:$W$75),IF(AND(D91="м",F91=12),LOOKUP(O91,Юноши!$AM$5:$AM$75,Юноши!$W$5:$W$75),IF(AND(D91="м",F91=13),LOOKUP(O91,Юноши!$AN$5:$AN$75,Юноши!$W$5:$W$75),IF(AND(D91="м",F91=14),LOOKUP(O91,Юноши!$AO$5:$AO$75,Юноши!$W$5:$W$75),IF(AND(D91="м",F91=15),LOOKUP(O91,Юноши!$AP$5:$AP$75,Юноши!$W$5:$W$75),IF(AND(D91="м",F91=16),LOOKUP(O91,Юноши!$AQ$5:$AQ$75,Юноши!$W$5:$W$75),IF(AND(D91="м",F91&gt;=17),LOOKUP(O91,Юноши!$AR$5:$AR$75,Юноши!$W$5:$W$75)))))))))))))))))))</f>
        <v>0</v>
      </c>
      <c r="Q91" s="303"/>
      <c r="R91" s="450">
        <f>IF(E91="",0,IF(Q91&lt;=0,0,IF(AND(D91="ж",F91&lt;=10),LOOKUP(Q91,Девушки!$AV$5:$AV$75,Девушки!$W$5:$W$75),IF(AND(D91="ж",F91=11),LOOKUP(Q91,Девушки!$AW$5:$AW$75,Девушки!$W$5:$W$75),IF(AND(D91="ж",F91=12),LOOKUP(Q91,Девушки!$AX$5:$AX$75,Девушки!$W$5:$W$75),IF(AND(D91="ж",F91=13),LOOKUP(Q91,Девушки!$AY$5:$AY$75,Девушки!$W$5:$W$75),IF(AND(D91="ж",F91=14),LOOKUP(Q91,Девушки!$AZ$5:$AZ$75,Девушки!$W$5:$W$75),IF(AND(D91="ж",F91=15),LOOKUP(Q91,Девушки!$BA$5:$BA$75,Девушки!$W$5:$W$75),IF(AND(D91="ж",F91=16),LOOKUP(Q91,Девушки!$BB$5:$BB$75,Девушки!$W$5:$W$75),IF(AND(D91="ж",F91&gt;=17),LOOKUP(Q91,Девушки!$BC$5:$BC$75,Девушки!$W$5:$W$75),IF(AND(D91="м",F91&lt;=10),LOOKUP(Q91,Юноши!$AV$5:$AV$75,Юноши!$W$5:$W$75),IF(AND(D91="м",F91=11),LOOKUP(Q91,Юноши!$AW$5:$AW$75,Юноши!$W$5:$W$75),IF(AND(D91="м",F91=12),LOOKUP(Q91,Юноши!$AX$5:$AX$75,Юноши!$W$5:$W$75),IF(AND(D91="м",F91=13),LOOKUP(Q91,Юноши!$AY$5:$AY$75,Юноши!$W$5:$W$75),IF(AND(D91="м",F91=14),LOOKUP(Q91,Юноши!$AZ$5:$AZ$75,Юноши!$W$5:$W$75),IF(AND(D91="м",F91=15),LOOKUP(Q91,Юноши!$BA$5:$BA$75,Юноши!$W$5:$W$75),IF(AND(D91="м",F91=16),LOOKUP(Q91,Юноши!$BB$5:$BB$75,Юноши!$W$5:$W$75),IF(AND(D91="м",F91&gt;=17),LOOKUP(Q91,Юноши!$BC$5:$BC$75,Юноши!$W$5:$W$75)))))))))))))))))))</f>
        <v>0</v>
      </c>
      <c r="S91" s="338"/>
      <c r="T91" s="305">
        <f>IF(E91="",0,IF(S91="",0,IF(S91&lt;-4,0,IF(AND(D91="ж",F91&lt;=10),LOOKUP(S91,Девушки!$BG$5:$BG$75,Девушки!$W$5:$W$75),IF(AND(D91="ж",F91=11),LOOKUP(S91,Девушки!$BH$5:$BH$75,Девушки!$W$5:$W$75),IF(AND(D91="ж",F91=12),LOOKUP(S91,Девушки!$BI$5:$BI$75,Девушки!$W$5:$W$75),IF(AND(D91="ж",F91=13),LOOKUP(S91,Девушки!$BJ$5:$BJ$75,Девушки!$W$5:$W$75),IF(AND(D91="ж",F91=14),LOOKUP(S91,Девушки!$BK$5:$BK$75,Девушки!$W$5:$W$75),IF(AND(D91="ж",F91=15),LOOKUP(S91,Девушки!$BL$5:$BL$75,Девушки!$W$5:$W$75),IF(AND(D91="ж",F91=16),LOOKUP(S91,Девушки!$BM$5:$BM$75,Девушки!$W$5:$W$75),IF(AND(D91="ж",F91&gt;=17),LOOKUP(S91,Девушки!$BN$5:$BN$75,Девушки!$W$5:$W$75),IF(AND(D91="м",F91&lt;=10),LOOKUP(S91,Юноши!$BG$5:$BG$75,Юноши!$W$5:$W$75),IF(AND(D91="м",F91=11),LOOKUP(S91,Юноши!$BH$5:$BH$75,Юноши!$W$5:$W$75),IF(AND(D91="м",F91=12),LOOKUP(S91,Юноши!$BI$5:$BI$75,Юноши!$W$5:$W$75),IF(AND(D91="м",F91=13),LOOKUP(S91,Юноши!$BJ$5:$BJ$75,Юноши!$W$5:$W$75),IF(AND(D91="м",F91=14),LOOKUP(S91,Юноши!$BK$5:$BK$75,Юноши!$W$5:$W$75),IF(AND(D91="м",F91=15),LOOKUP(S91,Юноши!$BL$5:$BL$75,Юноши!$W$5:$W$75),IF(AND(D91="м",F91=16),LOOKUP(S91,Юноши!$BM$5:$BM$75,Юноши!$W$5:$W$75),IF(AND(D91="м",F91&gt;=17),LOOKUP(S91,Юноши!$BN$5:$BN$75,Юноши!$W$5:$W$75))))))))))))))))))))</f>
        <v>0</v>
      </c>
      <c r="U91" s="341"/>
      <c r="V91" s="450">
        <f>IF(E91="",0,IF(U91&lt;=0,0,IF(AND(D91="ж",F91&lt;=10),LOOKUP(U91,Девушки!$BT$5:$BT$76,Девушки!$BO$5:$BO$76),IF(AND(D91="ж",F91=11),LOOKUP(U91,Девушки!$BT$5:$BT$76,Девушки!$BO$5:$BO$76),IF(AND(D91="ж",F91=12),LOOKUP(U91,Девушки!$BT$5:$BT$76,Девушки!$BO$5:$BO$76),IF(AND(D91="ж",F91=13),LOOKUP(U91,Девушки!$BT$5:$BT$76,Девушки!$BO$5:$BO$76),IF(AND(D91="ж",F91=14),LOOKUP(U91,Девушки!$BT$5:$BT$76,Девушки!$BO$5:$BO$76),IF(AND(D91="ж",F91=15),LOOKUP(U91,Девушки!$BT$5:$BT$76,Девушки!$BO$5:$BO$76),IF(AND(D91="ж",F91=16),LOOKUP(U91,Девушки!$BT$5:$BT$76,Девушки!$BO$5:$BO$76),IF(AND(D91="ж",F91&gt;=17),LOOKUP(U91,Девушки!$BT$5:$BT$76,Девушки!$BO$5:$BO$76),IF(AND(D91="м",F91&lt;=10),LOOKUP(U91,Юноши!$BT$5:$BT$76,Юноши!$BO$5:$BO$76),IF(AND(D91="м",F91=11),LOOKUP(U91,Юноши!$BT$5:$BT$76,Юноши!$BO$5:$BO$76),IF(AND(D91="м",F91=12),LOOKUP(U91,Юноши!$BT$5:$BT$76,Юноши!$BO$5:$BO$76),IF(AND(D91="м",F91=13),LOOKUP(U91,Юноши!$BT$5:$BT$76,Юноши!$BO$5:$BO$76),IF(AND(D91="м",F91=14),LOOKUP(U91,Юноши!$BT$5:$BT$76,Юноши!$BO$5:$BO$76),IF(AND(D91="м",F91=15),LOOKUP(U91,Юноши!$BT$5:$BT$76,Юноши!$BO$5:$BO$76),IF(AND(D91="м",F91=16),LOOKUP(U91,Юноши!$BT$5:$BT$76,Юноши!$BO$5:$BO$76),IF(AND(D91="м",F91&gt;=17),LOOKUP(U91,Юноши!$BT$5:$BT$76,Юноши!$BO$5:$BO$76)))))))))))))))))))</f>
        <v>0</v>
      </c>
      <c r="W91" s="346"/>
      <c r="X91" s="307">
        <f>IF(E91="",0,IF(W91="",0,IF(AND(D91="ж",F91&lt;=10),LOOKUP(W91,Девушки!$D$5:$D$76,Девушки!$A$5:$A$76),IF(AND(D91="ж",F91=11),LOOKUP(W91,Девушки!$E$5:$E$76,Девушки!$A$5:$A$76),IF(AND(D91="ж",F91=12),LOOKUP(W91,Девушки!$F$5:$F$76,Девушки!$A$5:$A$76),IF(AND(D91="ж",F91=13),LOOKUP(W91,Девушки!$G$5:$G$76,Девушки!$A$5:$A$76),IF(AND(D91="ж",F91=14),LOOKUP(W91,Девушки!$H$5:$H$76,Девушки!$A$5:$A$76),IF(AND(D91="ж",F91=15),LOOKUP(W91,Девушки!$I$5:$I$76,Девушки!$A$5:$A$76),IF(AND(D91="ж",F91=16),LOOKUP(W91,Девушки!$J$5:$J$76,Девушки!$A$5:$A$76),IF(AND(D91="ж",F91&gt;=17),LOOKUP(W91,Девушки!$K$5:$K$76,Девушки!$A$5:$A$76),IF(AND(D91="м",F91&lt;=10),LOOKUP(W91,Юноши!$D$5:$D$76,Юноши!$A$5:$A$76),IF(AND(D91="м",F91=11),LOOKUP(W91,Юноши!$E$5:$E$76,Юноши!$A$5:$A$76),IF(AND(D91="м",F91=12),LOOKUP(W91,Юноши!$F$5:$F$76,Юноши!$A$5:$A$76),IF(AND(D91="м",F91=13),LOOKUP(W91,Юноши!$G$5:$G$76,Юноши!$A$5:$A$76),IF(AND(D91="м",F91=14),LOOKUP(W91,Юноши!$H$5:$H$76,Юноши!$A$5:$A$76),IF(AND(D91="м",F91=15),LOOKUP(W91,Юноши!$I$5:$I$76,Юноши!$A$5:$A$76),IF(AND(D91="м",F91=16),LOOKUP(W91,Юноши!$J$5:$J$76,Юноши!$A$5:$A$76),IF(AND(D91="м",F91&gt;=17),LOOKUP(W91,Юноши!$K$5:$K$76,Юноши!$A$5:$A$76)))))))))))))))))))</f>
        <v>0</v>
      </c>
      <c r="Y91" s="451">
        <f t="shared" si="3"/>
        <v>0</v>
      </c>
    </row>
    <row r="92" spans="1:25" ht="24.95" customHeight="1">
      <c r="A92" s="456"/>
      <c r="B92" s="462"/>
      <c r="C92" s="459"/>
      <c r="D92" s="458"/>
      <c r="E92" s="463"/>
      <c r="F92" s="309" t="str">
        <f t="shared" si="2"/>
        <v>/</v>
      </c>
      <c r="G92" s="422"/>
      <c r="H92" s="420">
        <f>IF(E92="",0,IF(G92&lt;=0,0,IF(AND(D92="ж",F92&lt;=10),LOOKUP(G92,Девушки!$CH$5:$CH$76,Девушки!$L$5:$L$76),IF(AND(D92="ж",F92=11),LOOKUP(G92,Девушки!$CI$5:$CI$76,Девушки!$L$5:$L$76),IF(AND(D92="ж",F92=12),LOOKUP(G92,Девушки!$CJ$5:$CJ$76,Девушки!$L$5:$L$76),IF(AND(D92="ж",F92=13),LOOKUP(G92,Девушки!$CK$5:$CK$76,Девушки!$L$5:$L$76),IF(AND(D92="ж",F92=14),LOOKUP(G92,Девушки!$CL$5:$CL$76,Девушки!$L$5:$L$76),IF(AND(D92="ж",F92=15),LOOKUP(G92,Девушки!$CM$5:$CM$76,Девушки!$L$5:$L$76),IF(AND(D92="ж",F92=16),LOOKUP(G92,Девушки!$CN$5:$CN$76,Девушки!$L$5:$L$76),IF(AND(D92="ж",F92&gt;=17),LOOKUP(G92,Девушки!$CO$5:$CO$76,Девушки!$L$5:$L$76),IF(AND(D92="м",F92&lt;=10),LOOKUP(G92,Юноши!$CH$5:$CH$76,Юноши!$L$5:$L$76),IF(AND(D92="м",F92=11),LOOKUP(G92,Юноши!$CI$5:$CI$76,Юноши!$L$5:$L$76),IF(AND(D92="м",F92=12),LOOKUP(G92,Юноши!$CJ$5:$CJ$76,Юноши!$L$5:$L$76),IF(AND(D92="м",F92=13),LOOKUP(G92,Юноши!$CK$5:$CK$76,Юноши!$L$5:$L$76),IF(AND(D92="м",F92=14),LOOKUP(G92,Юноши!$CL$5:$CL$76,Юноши!$L$5:$L$76),IF(AND(D92="м",F92=15),LOOKUP(G92,Юноши!$CM$5:$CM$76,Юноши!$L$5:$L$76),IF(AND(D92="м",F92=16),LOOKUP(G92,Юноши!$CN$5:$CN$76,Юноши!$L$5:$L$76),IF(AND(D92="м",F92&gt;=17),LOOKUP(G92,Юноши!$CO$5:$CO$76,Юноши!$L$5:$L$76)))))))))))))))))))</f>
        <v>0</v>
      </c>
      <c r="I92" s="418"/>
      <c r="J92" s="383">
        <f>IF(E92="",0,IF(I92&lt;=0,0,IF(AND(D92="ж",F92&lt;=10),LOOKUP(I92,Девушки!$O$5:$O$76,Девушки!$L$5:$L$76),IF(AND(D92="ж",F92=11),LOOKUP(I92,Девушки!$P$5:$P$76,Девушки!$L$5:$L$76),IF(AND(D92="ж",F92=12),LOOKUP(I92,Девушки!$Q$5:$Q$76,Девушки!$L$5:$L$76),IF(AND(D92="ж",F92=13),LOOKUP(I92,Девушки!$R$5:$R$76,Девушки!$L$5:$L$76),IF(AND(D92="ж",F92=14),LOOKUP(I92,Девушки!$S$5:$S$76,Девушки!$L$5:$L$76),IF(AND(D92="ж",F92=15),LOOKUP(I92,Девушки!$T$5:$T$76,Девушки!$L$5:$L$76),IF(AND(D92="ж",F92=16),LOOKUP(I92,Девушки!$U$5:$U$76,Девушки!$L$5:$L$76),IF(AND(D92="ж",F92&gt;=17),LOOKUP(I92,Девушки!$V$5:$V$76,Девушки!$L$5:$L$76),IF(AND(D92="м",F92&lt;=10),LOOKUP(I92,Юноши!$O$5:$O$76,Юноши!$L$5:$L$76),IF(AND(D92="м",F92=11),LOOKUP(I92,Юноши!$P$5:$P$76,Юноши!$L$5:$L$76),IF(AND(D92="м",F92=12),LOOKUP(I92,Юноши!$Q$5:$Q$76,Юноши!$L$5:$L$76),IF(AND(D92="м",F92=13),LOOKUP(I92,Юноши!$R$5:$R$76,Юноши!$L$5:$L$76),IF(AND(D92="м",F92=14),LOOKUP(I92,Юноши!$S$5:$S$76,Юноши!$L$5:$L$76),IF(AND(D92="м",F92=15),LOOKUP(I92,Юноши!$T$5:$T$76,Юноши!$L$5:$L$76),IF(AND(D92="м",F92=16),LOOKUP(I92,Юноши!$U$5:$U$76,Юноши!$L$5:$L$76),IF(AND(D92="м",F92&gt;=17),LOOKUP(I92,Юноши!$V$5:$V$76,Юноши!$L$5:$L$76)))))))))))))))))))</f>
        <v>0</v>
      </c>
      <c r="K92" s="424"/>
      <c r="L92" s="391">
        <f>IF(E92="",0,IF(K92&lt;=0,0,IF(AND(D92="ж",F92&lt;=16),LOOKUP(K92,Девушки!$CC$5:$CC$76,Девушки!$L$5:$L$76),IF(AND(D92="ж",F92=17),LOOKUP(K92,Девушки!$CD$5:$CD$76,Девушки!$L$5:$L$76),IF(AND(D92="м",F92&lt;=16),LOOKUP(K92,Юноши!$CC$5:$CC$76,Юноши!$L$5:$L$76),IF(AND(D92="м",F92=17),LOOKUP(K92,Юноши!$CD$5:$CD$76,Юноши!$L$5:$L$76)))))))</f>
        <v>0</v>
      </c>
      <c r="M92" s="387"/>
      <c r="N92" s="302">
        <f>IF(E92="",0,IF(M92&lt;=0,0,IF(AND(D92="ж",F92&lt;=10),LOOKUP(M92,Девушки!$Z$5:$Z$75,Девушки!$W$5:$W$75),IF(AND(D92="ж",F92=11),LOOKUP(M92,Девушки!$AA$5:$AA$75,Девушки!$W$5:$W$75),IF(AND(D92="ж",F92=12),LOOKUP(M92,Девушки!$AB$5:$AB$75,Девушки!$W$5:$W$75),IF(AND(D92="ж",F92=13),LOOKUP(M92,Девушки!$AC$5:$AC$75,Девушки!$W$5:$W$75),IF(AND(D92="ж",F92=14),LOOKUP(M92,Девушки!$AD$5:$AD$75,Девушки!$W$5:$W$75),IF(AND(D92="ж",F92=15),LOOKUP(M92,Девушки!$AE$5:$AE$75,Девушки!$W$5:$W$75),IF(AND(D92="ж",F92=16),LOOKUP(M92,Девушки!$AF$5:$AF$75,Девушки!$W$5:$W$75),IF(AND(D92="ж",F92&gt;=17),LOOKUP(M92,Девушки!$AG$5:$AG$75,Девушки!$W$5:$W$75),IF(AND(D92="м",F92&lt;=10),LOOKUP(M92,Юноши!$Z$5:$Z$75,Юноши!$W$5:$W$75),IF(AND(D92="м",F92=11),LOOKUP(M92,Юноши!$AA$5:$AA$75,Юноши!$W$5:$W$75),IF(AND(D92="м",F92=12),LOOKUP(M92,Юноши!$AB$5:$AB$75,Юноши!$W$5:$W$75),IF(AND(D92="м",F92=13),LOOKUP(M92,Юноши!$AC$5:$AC$75,Юноши!$W$5:$W$75),IF(AND(D92="м",F92=14),LOOKUP(M92,Юноши!$AD$5:$AD$75,Юноши!$W$5:$W$75),IF(AND(D92="м",F92=15),LOOKUP(M92,Юноши!$AE$5:$AE$75,Юноши!$W$5:$W$75),IF(AND(D92="м",F92=16),LOOKUP(M92,Юноши!$AF$5:$AF$75,Юноши!$W$5:$W$75),IF(AND(D92="м",F92&gt;=17),LOOKUP(M92,Юноши!$AG$5:$AG$75,Юноши!$W$5:$W$75)))))))))))))))))))</f>
        <v>0</v>
      </c>
      <c r="O92" s="389"/>
      <c r="P92" s="304">
        <f>IF(E92="",0,IF(O92&lt;=0,0,IF(AND(D92="ж",F92&lt;=10),LOOKUP(O92,Девушки!$AK$5:$AK$75,Девушки!$W$5:$W$75),IF(AND(D92="ж",F92=11),LOOKUP(O92,Девушки!$AL$5:$AL$75,Девушки!$W$5:$W$75),IF(AND(D92="ж",F92=12),LOOKUP(O92,Девушки!$AM$5:$AM$75,Девушки!$W$5:$W$75),IF(AND(D92="ж",F92=13),LOOKUP(O92,Девушки!$AN$5:$AN$75,Девушки!$W$5:$W$75),IF(AND(D92="ж",F92=14),LOOKUP(O92,Девушки!$AO$5:$AO$75,Девушки!$W$5:$W$75),IF(AND(D92="ж",F92=15),LOOKUP(O92,Девушки!$AP$5:$AP$75,Девушки!$W$5:$W$75),IF(AND(D92="ж",F92=16),LOOKUP(O92,Девушки!$AQ$5:$AQ$75,Девушки!$W$5:$W$75),IF(AND(D92="ж",F92&gt;=17),LOOKUP(O92,Девушки!$AR$5:$AR$75,Девушки!$W$5:$W$75),IF(AND(D92="м",F92&lt;=10),LOOKUP(O92,Юноши!$AK$5:$AK$75,Юноши!$W$5:$W$75),IF(AND(D92="м",F92=11),LOOKUP(O92,Юноши!$AL$5:$AL$75,Юноши!$W$5:$W$75),IF(AND(D92="м",F92=12),LOOKUP(O92,Юноши!$AM$5:$AM$75,Юноши!$W$5:$W$75),IF(AND(D92="м",F92=13),LOOKUP(O92,Юноши!$AN$5:$AN$75,Юноши!$W$5:$W$75),IF(AND(D92="м",F92=14),LOOKUP(O92,Юноши!$AO$5:$AO$75,Юноши!$W$5:$W$75),IF(AND(D92="м",F92=15),LOOKUP(O92,Юноши!$AP$5:$AP$75,Юноши!$W$5:$W$75),IF(AND(D92="м",F92=16),LOOKUP(O92,Юноши!$AQ$5:$AQ$75,Юноши!$W$5:$W$75),IF(AND(D92="м",F92&gt;=17),LOOKUP(O92,Юноши!$AR$5:$AR$75,Юноши!$W$5:$W$75)))))))))))))))))))</f>
        <v>0</v>
      </c>
      <c r="Q92" s="303"/>
      <c r="R92" s="450">
        <f>IF(E92="",0,IF(Q92&lt;=0,0,IF(AND(D92="ж",F92&lt;=10),LOOKUP(Q92,Девушки!$AV$5:$AV$75,Девушки!$W$5:$W$75),IF(AND(D92="ж",F92=11),LOOKUP(Q92,Девушки!$AW$5:$AW$75,Девушки!$W$5:$W$75),IF(AND(D92="ж",F92=12),LOOKUP(Q92,Девушки!$AX$5:$AX$75,Девушки!$W$5:$W$75),IF(AND(D92="ж",F92=13),LOOKUP(Q92,Девушки!$AY$5:$AY$75,Девушки!$W$5:$W$75),IF(AND(D92="ж",F92=14),LOOKUP(Q92,Девушки!$AZ$5:$AZ$75,Девушки!$W$5:$W$75),IF(AND(D92="ж",F92=15),LOOKUP(Q92,Девушки!$BA$5:$BA$75,Девушки!$W$5:$W$75),IF(AND(D92="ж",F92=16),LOOKUP(Q92,Девушки!$BB$5:$BB$75,Девушки!$W$5:$W$75),IF(AND(D92="ж",F92&gt;=17),LOOKUP(Q92,Девушки!$BC$5:$BC$75,Девушки!$W$5:$W$75),IF(AND(D92="м",F92&lt;=10),LOOKUP(Q92,Юноши!$AV$5:$AV$75,Юноши!$W$5:$W$75),IF(AND(D92="м",F92=11),LOOKUP(Q92,Юноши!$AW$5:$AW$75,Юноши!$W$5:$W$75),IF(AND(D92="м",F92=12),LOOKUP(Q92,Юноши!$AX$5:$AX$75,Юноши!$W$5:$W$75),IF(AND(D92="м",F92=13),LOOKUP(Q92,Юноши!$AY$5:$AY$75,Юноши!$W$5:$W$75),IF(AND(D92="м",F92=14),LOOKUP(Q92,Юноши!$AZ$5:$AZ$75,Юноши!$W$5:$W$75),IF(AND(D92="м",F92=15),LOOKUP(Q92,Юноши!$BA$5:$BA$75,Юноши!$W$5:$W$75),IF(AND(D92="м",F92=16),LOOKUP(Q92,Юноши!$BB$5:$BB$75,Юноши!$W$5:$W$75),IF(AND(D92="м",F92&gt;=17),LOOKUP(Q92,Юноши!$BC$5:$BC$75,Юноши!$W$5:$W$75)))))))))))))))))))</f>
        <v>0</v>
      </c>
      <c r="S92" s="338"/>
      <c r="T92" s="305">
        <f>IF(E92="",0,IF(S92="",0,IF(S92&lt;-4,0,IF(AND(D92="ж",F92&lt;=10),LOOKUP(S92,Девушки!$BG$5:$BG$75,Девушки!$W$5:$W$75),IF(AND(D92="ж",F92=11),LOOKUP(S92,Девушки!$BH$5:$BH$75,Девушки!$W$5:$W$75),IF(AND(D92="ж",F92=12),LOOKUP(S92,Девушки!$BI$5:$BI$75,Девушки!$W$5:$W$75),IF(AND(D92="ж",F92=13),LOOKUP(S92,Девушки!$BJ$5:$BJ$75,Девушки!$W$5:$W$75),IF(AND(D92="ж",F92=14),LOOKUP(S92,Девушки!$BK$5:$BK$75,Девушки!$W$5:$W$75),IF(AND(D92="ж",F92=15),LOOKUP(S92,Девушки!$BL$5:$BL$75,Девушки!$W$5:$W$75),IF(AND(D92="ж",F92=16),LOOKUP(S92,Девушки!$BM$5:$BM$75,Девушки!$W$5:$W$75),IF(AND(D92="ж",F92&gt;=17),LOOKUP(S92,Девушки!$BN$5:$BN$75,Девушки!$W$5:$W$75),IF(AND(D92="м",F92&lt;=10),LOOKUP(S92,Юноши!$BG$5:$BG$75,Юноши!$W$5:$W$75),IF(AND(D92="м",F92=11),LOOKUP(S92,Юноши!$BH$5:$BH$75,Юноши!$W$5:$W$75),IF(AND(D92="м",F92=12),LOOKUP(S92,Юноши!$BI$5:$BI$75,Юноши!$W$5:$W$75),IF(AND(D92="м",F92=13),LOOKUP(S92,Юноши!$BJ$5:$BJ$75,Юноши!$W$5:$W$75),IF(AND(D92="м",F92=14),LOOKUP(S92,Юноши!$BK$5:$BK$75,Юноши!$W$5:$W$75),IF(AND(D92="м",F92=15),LOOKUP(S92,Юноши!$BL$5:$BL$75,Юноши!$W$5:$W$75),IF(AND(D92="м",F92=16),LOOKUP(S92,Юноши!$BM$5:$BM$75,Юноши!$W$5:$W$75),IF(AND(D92="м",F92&gt;=17),LOOKUP(S92,Юноши!$BN$5:$BN$75,Юноши!$W$5:$W$75))))))))))))))))))))</f>
        <v>0</v>
      </c>
      <c r="U92" s="341"/>
      <c r="V92" s="450">
        <f>IF(E92="",0,IF(U92&lt;=0,0,IF(AND(D92="ж",F92&lt;=10),LOOKUP(U92,Девушки!$BT$5:$BT$76,Девушки!$BO$5:$BO$76),IF(AND(D92="ж",F92=11),LOOKUP(U92,Девушки!$BT$5:$BT$76,Девушки!$BO$5:$BO$76),IF(AND(D92="ж",F92=12),LOOKUP(U92,Девушки!$BT$5:$BT$76,Девушки!$BO$5:$BO$76),IF(AND(D92="ж",F92=13),LOOKUP(U92,Девушки!$BT$5:$BT$76,Девушки!$BO$5:$BO$76),IF(AND(D92="ж",F92=14),LOOKUP(U92,Девушки!$BT$5:$BT$76,Девушки!$BO$5:$BO$76),IF(AND(D92="ж",F92=15),LOOKUP(U92,Девушки!$BT$5:$BT$76,Девушки!$BO$5:$BO$76),IF(AND(D92="ж",F92=16),LOOKUP(U92,Девушки!$BT$5:$BT$76,Девушки!$BO$5:$BO$76),IF(AND(D92="ж",F92&gt;=17),LOOKUP(U92,Девушки!$BT$5:$BT$76,Девушки!$BO$5:$BO$76),IF(AND(D92="м",F92&lt;=10),LOOKUP(U92,Юноши!$BT$5:$BT$76,Юноши!$BO$5:$BO$76),IF(AND(D92="м",F92=11),LOOKUP(U92,Юноши!$BT$5:$BT$76,Юноши!$BO$5:$BO$76),IF(AND(D92="м",F92=12),LOOKUP(U92,Юноши!$BT$5:$BT$76,Юноши!$BO$5:$BO$76),IF(AND(D92="м",F92=13),LOOKUP(U92,Юноши!$BT$5:$BT$76,Юноши!$BO$5:$BO$76),IF(AND(D92="м",F92=14),LOOKUP(U92,Юноши!$BT$5:$BT$76,Юноши!$BO$5:$BO$76),IF(AND(D92="м",F92=15),LOOKUP(U92,Юноши!$BT$5:$BT$76,Юноши!$BO$5:$BO$76),IF(AND(D92="м",F92=16),LOOKUP(U92,Юноши!$BT$5:$BT$76,Юноши!$BO$5:$BO$76),IF(AND(D92="м",F92&gt;=17),LOOKUP(U92,Юноши!$BT$5:$BT$76,Юноши!$BO$5:$BO$76)))))))))))))))))))</f>
        <v>0</v>
      </c>
      <c r="W92" s="346"/>
      <c r="X92" s="307">
        <f>IF(E92="",0,IF(W92="",0,IF(AND(D92="ж",F92&lt;=10),LOOKUP(W92,Девушки!$D$5:$D$76,Девушки!$A$5:$A$76),IF(AND(D92="ж",F92=11),LOOKUP(W92,Девушки!$E$5:$E$76,Девушки!$A$5:$A$76),IF(AND(D92="ж",F92=12),LOOKUP(W92,Девушки!$F$5:$F$76,Девушки!$A$5:$A$76),IF(AND(D92="ж",F92=13),LOOKUP(W92,Девушки!$G$5:$G$76,Девушки!$A$5:$A$76),IF(AND(D92="ж",F92=14),LOOKUP(W92,Девушки!$H$5:$H$76,Девушки!$A$5:$A$76),IF(AND(D92="ж",F92=15),LOOKUP(W92,Девушки!$I$5:$I$76,Девушки!$A$5:$A$76),IF(AND(D92="ж",F92=16),LOOKUP(W92,Девушки!$J$5:$J$76,Девушки!$A$5:$A$76),IF(AND(D92="ж",F92&gt;=17),LOOKUP(W92,Девушки!$K$5:$K$76,Девушки!$A$5:$A$76),IF(AND(D92="м",F92&lt;=10),LOOKUP(W92,Юноши!$D$5:$D$76,Юноши!$A$5:$A$76),IF(AND(D92="м",F92=11),LOOKUP(W92,Юноши!$E$5:$E$76,Юноши!$A$5:$A$76),IF(AND(D92="м",F92=12),LOOKUP(W92,Юноши!$F$5:$F$76,Юноши!$A$5:$A$76),IF(AND(D92="м",F92=13),LOOKUP(W92,Юноши!$G$5:$G$76,Юноши!$A$5:$A$76),IF(AND(D92="м",F92=14),LOOKUP(W92,Юноши!$H$5:$H$76,Юноши!$A$5:$A$76),IF(AND(D92="м",F92=15),LOOKUP(W92,Юноши!$I$5:$I$76,Юноши!$A$5:$A$76),IF(AND(D92="м",F92=16),LOOKUP(W92,Юноши!$J$5:$J$76,Юноши!$A$5:$A$76),IF(AND(D92="м",F92&gt;=17),LOOKUP(W92,Юноши!$K$5:$K$76,Юноши!$A$5:$A$76)))))))))))))))))))</f>
        <v>0</v>
      </c>
      <c r="Y92" s="451">
        <f t="shared" si="3"/>
        <v>0</v>
      </c>
    </row>
    <row r="93" spans="1:25" ht="24.95" customHeight="1">
      <c r="A93" s="456"/>
      <c r="B93" s="462"/>
      <c r="C93" s="459"/>
      <c r="D93" s="458"/>
      <c r="E93" s="463"/>
      <c r="F93" s="309" t="str">
        <f t="shared" si="2"/>
        <v>/</v>
      </c>
      <c r="G93" s="422"/>
      <c r="H93" s="420">
        <f>IF(E93="",0,IF(G93&lt;=0,0,IF(AND(D93="ж",F93&lt;=10),LOOKUP(G93,Девушки!$CH$5:$CH$76,Девушки!$L$5:$L$76),IF(AND(D93="ж",F93=11),LOOKUP(G93,Девушки!$CI$5:$CI$76,Девушки!$L$5:$L$76),IF(AND(D93="ж",F93=12),LOOKUP(G93,Девушки!$CJ$5:$CJ$76,Девушки!$L$5:$L$76),IF(AND(D93="ж",F93=13),LOOKUP(G93,Девушки!$CK$5:$CK$76,Девушки!$L$5:$L$76),IF(AND(D93="ж",F93=14),LOOKUP(G93,Девушки!$CL$5:$CL$76,Девушки!$L$5:$L$76),IF(AND(D93="ж",F93=15),LOOKUP(G93,Девушки!$CM$5:$CM$76,Девушки!$L$5:$L$76),IF(AND(D93="ж",F93=16),LOOKUP(G93,Девушки!$CN$5:$CN$76,Девушки!$L$5:$L$76),IF(AND(D93="ж",F93&gt;=17),LOOKUP(G93,Девушки!$CO$5:$CO$76,Девушки!$L$5:$L$76),IF(AND(D93="м",F93&lt;=10),LOOKUP(G93,Юноши!$CH$5:$CH$76,Юноши!$L$5:$L$76),IF(AND(D93="м",F93=11),LOOKUP(G93,Юноши!$CI$5:$CI$76,Юноши!$L$5:$L$76),IF(AND(D93="м",F93=12),LOOKUP(G93,Юноши!$CJ$5:$CJ$76,Юноши!$L$5:$L$76),IF(AND(D93="м",F93=13),LOOKUP(G93,Юноши!$CK$5:$CK$76,Юноши!$L$5:$L$76),IF(AND(D93="м",F93=14),LOOKUP(G93,Юноши!$CL$5:$CL$76,Юноши!$L$5:$L$76),IF(AND(D93="м",F93=15),LOOKUP(G93,Юноши!$CM$5:$CM$76,Юноши!$L$5:$L$76),IF(AND(D93="м",F93=16),LOOKUP(G93,Юноши!$CN$5:$CN$76,Юноши!$L$5:$L$76),IF(AND(D93="м",F93&gt;=17),LOOKUP(G93,Юноши!$CO$5:$CO$76,Юноши!$L$5:$L$76)))))))))))))))))))</f>
        <v>0</v>
      </c>
      <c r="I93" s="418"/>
      <c r="J93" s="383">
        <f>IF(E93="",0,IF(I93&lt;=0,0,IF(AND(D93="ж",F93&lt;=10),LOOKUP(I93,Девушки!$O$5:$O$76,Девушки!$L$5:$L$76),IF(AND(D93="ж",F93=11),LOOKUP(I93,Девушки!$P$5:$P$76,Девушки!$L$5:$L$76),IF(AND(D93="ж",F93=12),LOOKUP(I93,Девушки!$Q$5:$Q$76,Девушки!$L$5:$L$76),IF(AND(D93="ж",F93=13),LOOKUP(I93,Девушки!$R$5:$R$76,Девушки!$L$5:$L$76),IF(AND(D93="ж",F93=14),LOOKUP(I93,Девушки!$S$5:$S$76,Девушки!$L$5:$L$76),IF(AND(D93="ж",F93=15),LOOKUP(I93,Девушки!$T$5:$T$76,Девушки!$L$5:$L$76),IF(AND(D93="ж",F93=16),LOOKUP(I93,Девушки!$U$5:$U$76,Девушки!$L$5:$L$76),IF(AND(D93="ж",F93&gt;=17),LOOKUP(I93,Девушки!$V$5:$V$76,Девушки!$L$5:$L$76),IF(AND(D93="м",F93&lt;=10),LOOKUP(I93,Юноши!$O$5:$O$76,Юноши!$L$5:$L$76),IF(AND(D93="м",F93=11),LOOKUP(I93,Юноши!$P$5:$P$76,Юноши!$L$5:$L$76),IF(AND(D93="м",F93=12),LOOKUP(I93,Юноши!$Q$5:$Q$76,Юноши!$L$5:$L$76),IF(AND(D93="м",F93=13),LOOKUP(I93,Юноши!$R$5:$R$76,Юноши!$L$5:$L$76),IF(AND(D93="м",F93=14),LOOKUP(I93,Юноши!$S$5:$S$76,Юноши!$L$5:$L$76),IF(AND(D93="м",F93=15),LOOKUP(I93,Юноши!$T$5:$T$76,Юноши!$L$5:$L$76),IF(AND(D93="м",F93=16),LOOKUP(I93,Юноши!$U$5:$U$76,Юноши!$L$5:$L$76),IF(AND(D93="м",F93&gt;=17),LOOKUP(I93,Юноши!$V$5:$V$76,Юноши!$L$5:$L$76)))))))))))))))))))</f>
        <v>0</v>
      </c>
      <c r="K93" s="424"/>
      <c r="L93" s="391">
        <f>IF(E93="",0,IF(K93&lt;=0,0,IF(AND(D93="ж",F93&lt;=16),LOOKUP(K93,Девушки!$CC$5:$CC$76,Девушки!$L$5:$L$76),IF(AND(D93="ж",F93=17),LOOKUP(K93,Девушки!$CD$5:$CD$76,Девушки!$L$5:$L$76),IF(AND(D93="м",F93&lt;=16),LOOKUP(K93,Юноши!$CC$5:$CC$76,Юноши!$L$5:$L$76),IF(AND(D93="м",F93=17),LOOKUP(K93,Юноши!$CD$5:$CD$76,Юноши!$L$5:$L$76)))))))</f>
        <v>0</v>
      </c>
      <c r="M93" s="387"/>
      <c r="N93" s="302">
        <f>IF(E93="",0,IF(M93&lt;=0,0,IF(AND(D93="ж",F93&lt;=10),LOOKUP(M93,Девушки!$Z$5:$Z$75,Девушки!$W$5:$W$75),IF(AND(D93="ж",F93=11),LOOKUP(M93,Девушки!$AA$5:$AA$75,Девушки!$W$5:$W$75),IF(AND(D93="ж",F93=12),LOOKUP(M93,Девушки!$AB$5:$AB$75,Девушки!$W$5:$W$75),IF(AND(D93="ж",F93=13),LOOKUP(M93,Девушки!$AC$5:$AC$75,Девушки!$W$5:$W$75),IF(AND(D93="ж",F93=14),LOOKUP(M93,Девушки!$AD$5:$AD$75,Девушки!$W$5:$W$75),IF(AND(D93="ж",F93=15),LOOKUP(M93,Девушки!$AE$5:$AE$75,Девушки!$W$5:$W$75),IF(AND(D93="ж",F93=16),LOOKUP(M93,Девушки!$AF$5:$AF$75,Девушки!$W$5:$W$75),IF(AND(D93="ж",F93&gt;=17),LOOKUP(M93,Девушки!$AG$5:$AG$75,Девушки!$W$5:$W$75),IF(AND(D93="м",F93&lt;=10),LOOKUP(M93,Юноши!$Z$5:$Z$75,Юноши!$W$5:$W$75),IF(AND(D93="м",F93=11),LOOKUP(M93,Юноши!$AA$5:$AA$75,Юноши!$W$5:$W$75),IF(AND(D93="м",F93=12),LOOKUP(M93,Юноши!$AB$5:$AB$75,Юноши!$W$5:$W$75),IF(AND(D93="м",F93=13),LOOKUP(M93,Юноши!$AC$5:$AC$75,Юноши!$W$5:$W$75),IF(AND(D93="м",F93=14),LOOKUP(M93,Юноши!$AD$5:$AD$75,Юноши!$W$5:$W$75),IF(AND(D93="м",F93=15),LOOKUP(M93,Юноши!$AE$5:$AE$75,Юноши!$W$5:$W$75),IF(AND(D93="м",F93=16),LOOKUP(M93,Юноши!$AF$5:$AF$75,Юноши!$W$5:$W$75),IF(AND(D93="м",F93&gt;=17),LOOKUP(M93,Юноши!$AG$5:$AG$75,Юноши!$W$5:$W$75)))))))))))))))))))</f>
        <v>0</v>
      </c>
      <c r="O93" s="389"/>
      <c r="P93" s="304">
        <f>IF(E93="",0,IF(O93&lt;=0,0,IF(AND(D93="ж",F93&lt;=10),LOOKUP(O93,Девушки!$AK$5:$AK$75,Девушки!$W$5:$W$75),IF(AND(D93="ж",F93=11),LOOKUP(O93,Девушки!$AL$5:$AL$75,Девушки!$W$5:$W$75),IF(AND(D93="ж",F93=12),LOOKUP(O93,Девушки!$AM$5:$AM$75,Девушки!$W$5:$W$75),IF(AND(D93="ж",F93=13),LOOKUP(O93,Девушки!$AN$5:$AN$75,Девушки!$W$5:$W$75),IF(AND(D93="ж",F93=14),LOOKUP(O93,Девушки!$AO$5:$AO$75,Девушки!$W$5:$W$75),IF(AND(D93="ж",F93=15),LOOKUP(O93,Девушки!$AP$5:$AP$75,Девушки!$W$5:$W$75),IF(AND(D93="ж",F93=16),LOOKUP(O93,Девушки!$AQ$5:$AQ$75,Девушки!$W$5:$W$75),IF(AND(D93="ж",F93&gt;=17),LOOKUP(O93,Девушки!$AR$5:$AR$75,Девушки!$W$5:$W$75),IF(AND(D93="м",F93&lt;=10),LOOKUP(O93,Юноши!$AK$5:$AK$75,Юноши!$W$5:$W$75),IF(AND(D93="м",F93=11),LOOKUP(O93,Юноши!$AL$5:$AL$75,Юноши!$W$5:$W$75),IF(AND(D93="м",F93=12),LOOKUP(O93,Юноши!$AM$5:$AM$75,Юноши!$W$5:$W$75),IF(AND(D93="м",F93=13),LOOKUP(O93,Юноши!$AN$5:$AN$75,Юноши!$W$5:$W$75),IF(AND(D93="м",F93=14),LOOKUP(O93,Юноши!$AO$5:$AO$75,Юноши!$W$5:$W$75),IF(AND(D93="м",F93=15),LOOKUP(O93,Юноши!$AP$5:$AP$75,Юноши!$W$5:$W$75),IF(AND(D93="м",F93=16),LOOKUP(O93,Юноши!$AQ$5:$AQ$75,Юноши!$W$5:$W$75),IF(AND(D93="м",F93&gt;=17),LOOKUP(O93,Юноши!$AR$5:$AR$75,Юноши!$W$5:$W$75)))))))))))))))))))</f>
        <v>0</v>
      </c>
      <c r="Q93" s="303"/>
      <c r="R93" s="450">
        <f>IF(E93="",0,IF(Q93&lt;=0,0,IF(AND(D93="ж",F93&lt;=10),LOOKUP(Q93,Девушки!$AV$5:$AV$75,Девушки!$W$5:$W$75),IF(AND(D93="ж",F93=11),LOOKUP(Q93,Девушки!$AW$5:$AW$75,Девушки!$W$5:$W$75),IF(AND(D93="ж",F93=12),LOOKUP(Q93,Девушки!$AX$5:$AX$75,Девушки!$W$5:$W$75),IF(AND(D93="ж",F93=13),LOOKUP(Q93,Девушки!$AY$5:$AY$75,Девушки!$W$5:$W$75),IF(AND(D93="ж",F93=14),LOOKUP(Q93,Девушки!$AZ$5:$AZ$75,Девушки!$W$5:$W$75),IF(AND(D93="ж",F93=15),LOOKUP(Q93,Девушки!$BA$5:$BA$75,Девушки!$W$5:$W$75),IF(AND(D93="ж",F93=16),LOOKUP(Q93,Девушки!$BB$5:$BB$75,Девушки!$W$5:$W$75),IF(AND(D93="ж",F93&gt;=17),LOOKUP(Q93,Девушки!$BC$5:$BC$75,Девушки!$W$5:$W$75),IF(AND(D93="м",F93&lt;=10),LOOKUP(Q93,Юноши!$AV$5:$AV$75,Юноши!$W$5:$W$75),IF(AND(D93="м",F93=11),LOOKUP(Q93,Юноши!$AW$5:$AW$75,Юноши!$W$5:$W$75),IF(AND(D93="м",F93=12),LOOKUP(Q93,Юноши!$AX$5:$AX$75,Юноши!$W$5:$W$75),IF(AND(D93="м",F93=13),LOOKUP(Q93,Юноши!$AY$5:$AY$75,Юноши!$W$5:$W$75),IF(AND(D93="м",F93=14),LOOKUP(Q93,Юноши!$AZ$5:$AZ$75,Юноши!$W$5:$W$75),IF(AND(D93="м",F93=15),LOOKUP(Q93,Юноши!$BA$5:$BA$75,Юноши!$W$5:$W$75),IF(AND(D93="м",F93=16),LOOKUP(Q93,Юноши!$BB$5:$BB$75,Юноши!$W$5:$W$75),IF(AND(D93="м",F93&gt;=17),LOOKUP(Q93,Юноши!$BC$5:$BC$75,Юноши!$W$5:$W$75)))))))))))))))))))</f>
        <v>0</v>
      </c>
      <c r="S93" s="338"/>
      <c r="T93" s="305">
        <f>IF(E93="",0,IF(S93="",0,IF(S93&lt;-4,0,IF(AND(D93="ж",F93&lt;=10),LOOKUP(S93,Девушки!$BG$5:$BG$75,Девушки!$W$5:$W$75),IF(AND(D93="ж",F93=11),LOOKUP(S93,Девушки!$BH$5:$BH$75,Девушки!$W$5:$W$75),IF(AND(D93="ж",F93=12),LOOKUP(S93,Девушки!$BI$5:$BI$75,Девушки!$W$5:$W$75),IF(AND(D93="ж",F93=13),LOOKUP(S93,Девушки!$BJ$5:$BJ$75,Девушки!$W$5:$W$75),IF(AND(D93="ж",F93=14),LOOKUP(S93,Девушки!$BK$5:$BK$75,Девушки!$W$5:$W$75),IF(AND(D93="ж",F93=15),LOOKUP(S93,Девушки!$BL$5:$BL$75,Девушки!$W$5:$W$75),IF(AND(D93="ж",F93=16),LOOKUP(S93,Девушки!$BM$5:$BM$75,Девушки!$W$5:$W$75),IF(AND(D93="ж",F93&gt;=17),LOOKUP(S93,Девушки!$BN$5:$BN$75,Девушки!$W$5:$W$75),IF(AND(D93="м",F93&lt;=10),LOOKUP(S93,Юноши!$BG$5:$BG$75,Юноши!$W$5:$W$75),IF(AND(D93="м",F93=11),LOOKUP(S93,Юноши!$BH$5:$BH$75,Юноши!$W$5:$W$75),IF(AND(D93="м",F93=12),LOOKUP(S93,Юноши!$BI$5:$BI$75,Юноши!$W$5:$W$75),IF(AND(D93="м",F93=13),LOOKUP(S93,Юноши!$BJ$5:$BJ$75,Юноши!$W$5:$W$75),IF(AND(D93="м",F93=14),LOOKUP(S93,Юноши!$BK$5:$BK$75,Юноши!$W$5:$W$75),IF(AND(D93="м",F93=15),LOOKUP(S93,Юноши!$BL$5:$BL$75,Юноши!$W$5:$W$75),IF(AND(D93="м",F93=16),LOOKUP(S93,Юноши!$BM$5:$BM$75,Юноши!$W$5:$W$75),IF(AND(D93="м",F93&gt;=17),LOOKUP(S93,Юноши!$BN$5:$BN$75,Юноши!$W$5:$W$75))))))))))))))))))))</f>
        <v>0</v>
      </c>
      <c r="U93" s="341"/>
      <c r="V93" s="450">
        <f>IF(E93="",0,IF(U93&lt;=0,0,IF(AND(D93="ж",F93&lt;=10),LOOKUP(U93,Девушки!$BT$5:$BT$76,Девушки!$BO$5:$BO$76),IF(AND(D93="ж",F93=11),LOOKUP(U93,Девушки!$BT$5:$BT$76,Девушки!$BO$5:$BO$76),IF(AND(D93="ж",F93=12),LOOKUP(U93,Девушки!$BT$5:$BT$76,Девушки!$BO$5:$BO$76),IF(AND(D93="ж",F93=13),LOOKUP(U93,Девушки!$BT$5:$BT$76,Девушки!$BO$5:$BO$76),IF(AND(D93="ж",F93=14),LOOKUP(U93,Девушки!$BT$5:$BT$76,Девушки!$BO$5:$BO$76),IF(AND(D93="ж",F93=15),LOOKUP(U93,Девушки!$BT$5:$BT$76,Девушки!$BO$5:$BO$76),IF(AND(D93="ж",F93=16),LOOKUP(U93,Девушки!$BT$5:$BT$76,Девушки!$BO$5:$BO$76),IF(AND(D93="ж",F93&gt;=17),LOOKUP(U93,Девушки!$BT$5:$BT$76,Девушки!$BO$5:$BO$76),IF(AND(D93="м",F93&lt;=10),LOOKUP(U93,Юноши!$BT$5:$BT$76,Юноши!$BO$5:$BO$76),IF(AND(D93="м",F93=11),LOOKUP(U93,Юноши!$BT$5:$BT$76,Юноши!$BO$5:$BO$76),IF(AND(D93="м",F93=12),LOOKUP(U93,Юноши!$BT$5:$BT$76,Юноши!$BO$5:$BO$76),IF(AND(D93="м",F93=13),LOOKUP(U93,Юноши!$BT$5:$BT$76,Юноши!$BO$5:$BO$76),IF(AND(D93="м",F93=14),LOOKUP(U93,Юноши!$BT$5:$BT$76,Юноши!$BO$5:$BO$76),IF(AND(D93="м",F93=15),LOOKUP(U93,Юноши!$BT$5:$BT$76,Юноши!$BO$5:$BO$76),IF(AND(D93="м",F93=16),LOOKUP(U93,Юноши!$BT$5:$BT$76,Юноши!$BO$5:$BO$76),IF(AND(D93="м",F93&gt;=17),LOOKUP(U93,Юноши!$BT$5:$BT$76,Юноши!$BO$5:$BO$76)))))))))))))))))))</f>
        <v>0</v>
      </c>
      <c r="W93" s="346"/>
      <c r="X93" s="307">
        <f>IF(E93="",0,IF(W93="",0,IF(AND(D93="ж",F93&lt;=10),LOOKUP(W93,Девушки!$D$5:$D$76,Девушки!$A$5:$A$76),IF(AND(D93="ж",F93=11),LOOKUP(W93,Девушки!$E$5:$E$76,Девушки!$A$5:$A$76),IF(AND(D93="ж",F93=12),LOOKUP(W93,Девушки!$F$5:$F$76,Девушки!$A$5:$A$76),IF(AND(D93="ж",F93=13),LOOKUP(W93,Девушки!$G$5:$G$76,Девушки!$A$5:$A$76),IF(AND(D93="ж",F93=14),LOOKUP(W93,Девушки!$H$5:$H$76,Девушки!$A$5:$A$76),IF(AND(D93="ж",F93=15),LOOKUP(W93,Девушки!$I$5:$I$76,Девушки!$A$5:$A$76),IF(AND(D93="ж",F93=16),LOOKUP(W93,Девушки!$J$5:$J$76,Девушки!$A$5:$A$76),IF(AND(D93="ж",F93&gt;=17),LOOKUP(W93,Девушки!$K$5:$K$76,Девушки!$A$5:$A$76),IF(AND(D93="м",F93&lt;=10),LOOKUP(W93,Юноши!$D$5:$D$76,Юноши!$A$5:$A$76),IF(AND(D93="м",F93=11),LOOKUP(W93,Юноши!$E$5:$E$76,Юноши!$A$5:$A$76),IF(AND(D93="м",F93=12),LOOKUP(W93,Юноши!$F$5:$F$76,Юноши!$A$5:$A$76),IF(AND(D93="м",F93=13),LOOKUP(W93,Юноши!$G$5:$G$76,Юноши!$A$5:$A$76),IF(AND(D93="м",F93=14),LOOKUP(W93,Юноши!$H$5:$H$76,Юноши!$A$5:$A$76),IF(AND(D93="м",F93=15),LOOKUP(W93,Юноши!$I$5:$I$76,Юноши!$A$5:$A$76),IF(AND(D93="м",F93=16),LOOKUP(W93,Юноши!$J$5:$J$76,Юноши!$A$5:$A$76),IF(AND(D93="м",F93&gt;=17),LOOKUP(W93,Юноши!$K$5:$K$76,Юноши!$A$5:$A$76)))))))))))))))))))</f>
        <v>0</v>
      </c>
      <c r="Y93" s="451">
        <f t="shared" si="3"/>
        <v>0</v>
      </c>
    </row>
    <row r="94" spans="1:25" ht="24.95" customHeight="1">
      <c r="A94" s="456"/>
      <c r="B94" s="462"/>
      <c r="C94" s="459"/>
      <c r="D94" s="458"/>
      <c r="E94" s="463"/>
      <c r="F94" s="309" t="str">
        <f t="shared" si="2"/>
        <v>/</v>
      </c>
      <c r="G94" s="422"/>
      <c r="H94" s="420">
        <f>IF(E94="",0,IF(G94&lt;=0,0,IF(AND(D94="ж",F94&lt;=10),LOOKUP(G94,Девушки!$CH$5:$CH$76,Девушки!$L$5:$L$76),IF(AND(D94="ж",F94=11),LOOKUP(G94,Девушки!$CI$5:$CI$76,Девушки!$L$5:$L$76),IF(AND(D94="ж",F94=12),LOOKUP(G94,Девушки!$CJ$5:$CJ$76,Девушки!$L$5:$L$76),IF(AND(D94="ж",F94=13),LOOKUP(G94,Девушки!$CK$5:$CK$76,Девушки!$L$5:$L$76),IF(AND(D94="ж",F94=14),LOOKUP(G94,Девушки!$CL$5:$CL$76,Девушки!$L$5:$L$76),IF(AND(D94="ж",F94=15),LOOKUP(G94,Девушки!$CM$5:$CM$76,Девушки!$L$5:$L$76),IF(AND(D94="ж",F94=16),LOOKUP(G94,Девушки!$CN$5:$CN$76,Девушки!$L$5:$L$76),IF(AND(D94="ж",F94&gt;=17),LOOKUP(G94,Девушки!$CO$5:$CO$76,Девушки!$L$5:$L$76),IF(AND(D94="м",F94&lt;=10),LOOKUP(G94,Юноши!$CH$5:$CH$76,Юноши!$L$5:$L$76),IF(AND(D94="м",F94=11),LOOKUP(G94,Юноши!$CI$5:$CI$76,Юноши!$L$5:$L$76),IF(AND(D94="м",F94=12),LOOKUP(G94,Юноши!$CJ$5:$CJ$76,Юноши!$L$5:$L$76),IF(AND(D94="м",F94=13),LOOKUP(G94,Юноши!$CK$5:$CK$76,Юноши!$L$5:$L$76),IF(AND(D94="м",F94=14),LOOKUP(G94,Юноши!$CL$5:$CL$76,Юноши!$L$5:$L$76),IF(AND(D94="м",F94=15),LOOKUP(G94,Юноши!$CM$5:$CM$76,Юноши!$L$5:$L$76),IF(AND(D94="м",F94=16),LOOKUP(G94,Юноши!$CN$5:$CN$76,Юноши!$L$5:$L$76),IF(AND(D94="м",F94&gt;=17),LOOKUP(G94,Юноши!$CO$5:$CO$76,Юноши!$L$5:$L$76)))))))))))))))))))</f>
        <v>0</v>
      </c>
      <c r="I94" s="418"/>
      <c r="J94" s="383">
        <f>IF(E94="",0,IF(I94&lt;=0,0,IF(AND(D94="ж",F94&lt;=10),LOOKUP(I94,Девушки!$O$5:$O$76,Девушки!$L$5:$L$76),IF(AND(D94="ж",F94=11),LOOKUP(I94,Девушки!$P$5:$P$76,Девушки!$L$5:$L$76),IF(AND(D94="ж",F94=12),LOOKUP(I94,Девушки!$Q$5:$Q$76,Девушки!$L$5:$L$76),IF(AND(D94="ж",F94=13),LOOKUP(I94,Девушки!$R$5:$R$76,Девушки!$L$5:$L$76),IF(AND(D94="ж",F94=14),LOOKUP(I94,Девушки!$S$5:$S$76,Девушки!$L$5:$L$76),IF(AND(D94="ж",F94=15),LOOKUP(I94,Девушки!$T$5:$T$76,Девушки!$L$5:$L$76),IF(AND(D94="ж",F94=16),LOOKUP(I94,Девушки!$U$5:$U$76,Девушки!$L$5:$L$76),IF(AND(D94="ж",F94&gt;=17),LOOKUP(I94,Девушки!$V$5:$V$76,Девушки!$L$5:$L$76),IF(AND(D94="м",F94&lt;=10),LOOKUP(I94,Юноши!$O$5:$O$76,Юноши!$L$5:$L$76),IF(AND(D94="м",F94=11),LOOKUP(I94,Юноши!$P$5:$P$76,Юноши!$L$5:$L$76),IF(AND(D94="м",F94=12),LOOKUP(I94,Юноши!$Q$5:$Q$76,Юноши!$L$5:$L$76),IF(AND(D94="м",F94=13),LOOKUP(I94,Юноши!$R$5:$R$76,Юноши!$L$5:$L$76),IF(AND(D94="м",F94=14),LOOKUP(I94,Юноши!$S$5:$S$76,Юноши!$L$5:$L$76),IF(AND(D94="м",F94=15),LOOKUP(I94,Юноши!$T$5:$T$76,Юноши!$L$5:$L$76),IF(AND(D94="м",F94=16),LOOKUP(I94,Юноши!$U$5:$U$76,Юноши!$L$5:$L$76),IF(AND(D94="м",F94&gt;=17),LOOKUP(I94,Юноши!$V$5:$V$76,Юноши!$L$5:$L$76)))))))))))))))))))</f>
        <v>0</v>
      </c>
      <c r="K94" s="424"/>
      <c r="L94" s="391">
        <f>IF(E94="",0,IF(K94&lt;=0,0,IF(AND(D94="ж",F94&lt;=16),LOOKUP(K94,Девушки!$CC$5:$CC$76,Девушки!$L$5:$L$76),IF(AND(D94="ж",F94=17),LOOKUP(K94,Девушки!$CD$5:$CD$76,Девушки!$L$5:$L$76),IF(AND(D94="м",F94&lt;=16),LOOKUP(K94,Юноши!$CC$5:$CC$76,Юноши!$L$5:$L$76),IF(AND(D94="м",F94=17),LOOKUP(K94,Юноши!$CD$5:$CD$76,Юноши!$L$5:$L$76)))))))</f>
        <v>0</v>
      </c>
      <c r="M94" s="387"/>
      <c r="N94" s="302">
        <f>IF(E94="",0,IF(M94&lt;=0,0,IF(AND(D94="ж",F94&lt;=10),LOOKUP(M94,Девушки!$Z$5:$Z$75,Девушки!$W$5:$W$75),IF(AND(D94="ж",F94=11),LOOKUP(M94,Девушки!$AA$5:$AA$75,Девушки!$W$5:$W$75),IF(AND(D94="ж",F94=12),LOOKUP(M94,Девушки!$AB$5:$AB$75,Девушки!$W$5:$W$75),IF(AND(D94="ж",F94=13),LOOKUP(M94,Девушки!$AC$5:$AC$75,Девушки!$W$5:$W$75),IF(AND(D94="ж",F94=14),LOOKUP(M94,Девушки!$AD$5:$AD$75,Девушки!$W$5:$W$75),IF(AND(D94="ж",F94=15),LOOKUP(M94,Девушки!$AE$5:$AE$75,Девушки!$W$5:$W$75),IF(AND(D94="ж",F94=16),LOOKUP(M94,Девушки!$AF$5:$AF$75,Девушки!$W$5:$W$75),IF(AND(D94="ж",F94&gt;=17),LOOKUP(M94,Девушки!$AG$5:$AG$75,Девушки!$W$5:$W$75),IF(AND(D94="м",F94&lt;=10),LOOKUP(M94,Юноши!$Z$5:$Z$75,Юноши!$W$5:$W$75),IF(AND(D94="м",F94=11),LOOKUP(M94,Юноши!$AA$5:$AA$75,Юноши!$W$5:$W$75),IF(AND(D94="м",F94=12),LOOKUP(M94,Юноши!$AB$5:$AB$75,Юноши!$W$5:$W$75),IF(AND(D94="м",F94=13),LOOKUP(M94,Юноши!$AC$5:$AC$75,Юноши!$W$5:$W$75),IF(AND(D94="м",F94=14),LOOKUP(M94,Юноши!$AD$5:$AD$75,Юноши!$W$5:$W$75),IF(AND(D94="м",F94=15),LOOKUP(M94,Юноши!$AE$5:$AE$75,Юноши!$W$5:$W$75),IF(AND(D94="м",F94=16),LOOKUP(M94,Юноши!$AF$5:$AF$75,Юноши!$W$5:$W$75),IF(AND(D94="м",F94&gt;=17),LOOKUP(M94,Юноши!$AG$5:$AG$75,Юноши!$W$5:$W$75)))))))))))))))))))</f>
        <v>0</v>
      </c>
      <c r="O94" s="389"/>
      <c r="P94" s="304">
        <f>IF(E94="",0,IF(O94&lt;=0,0,IF(AND(D94="ж",F94&lt;=10),LOOKUP(O94,Девушки!$AK$5:$AK$75,Девушки!$W$5:$W$75),IF(AND(D94="ж",F94=11),LOOKUP(O94,Девушки!$AL$5:$AL$75,Девушки!$W$5:$W$75),IF(AND(D94="ж",F94=12),LOOKUP(O94,Девушки!$AM$5:$AM$75,Девушки!$W$5:$W$75),IF(AND(D94="ж",F94=13),LOOKUP(O94,Девушки!$AN$5:$AN$75,Девушки!$W$5:$W$75),IF(AND(D94="ж",F94=14),LOOKUP(O94,Девушки!$AO$5:$AO$75,Девушки!$W$5:$W$75),IF(AND(D94="ж",F94=15),LOOKUP(O94,Девушки!$AP$5:$AP$75,Девушки!$W$5:$W$75),IF(AND(D94="ж",F94=16),LOOKUP(O94,Девушки!$AQ$5:$AQ$75,Девушки!$W$5:$W$75),IF(AND(D94="ж",F94&gt;=17),LOOKUP(O94,Девушки!$AR$5:$AR$75,Девушки!$W$5:$W$75),IF(AND(D94="м",F94&lt;=10),LOOKUP(O94,Юноши!$AK$5:$AK$75,Юноши!$W$5:$W$75),IF(AND(D94="м",F94=11),LOOKUP(O94,Юноши!$AL$5:$AL$75,Юноши!$W$5:$W$75),IF(AND(D94="м",F94=12),LOOKUP(O94,Юноши!$AM$5:$AM$75,Юноши!$W$5:$W$75),IF(AND(D94="м",F94=13),LOOKUP(O94,Юноши!$AN$5:$AN$75,Юноши!$W$5:$W$75),IF(AND(D94="м",F94=14),LOOKUP(O94,Юноши!$AO$5:$AO$75,Юноши!$W$5:$W$75),IF(AND(D94="м",F94=15),LOOKUP(O94,Юноши!$AP$5:$AP$75,Юноши!$W$5:$W$75),IF(AND(D94="м",F94=16),LOOKUP(O94,Юноши!$AQ$5:$AQ$75,Юноши!$W$5:$W$75),IF(AND(D94="м",F94&gt;=17),LOOKUP(O94,Юноши!$AR$5:$AR$75,Юноши!$W$5:$W$75)))))))))))))))))))</f>
        <v>0</v>
      </c>
      <c r="Q94" s="303"/>
      <c r="R94" s="450">
        <f>IF(E94="",0,IF(Q94&lt;=0,0,IF(AND(D94="ж",F94&lt;=10),LOOKUP(Q94,Девушки!$AV$5:$AV$75,Девушки!$W$5:$W$75),IF(AND(D94="ж",F94=11),LOOKUP(Q94,Девушки!$AW$5:$AW$75,Девушки!$W$5:$W$75),IF(AND(D94="ж",F94=12),LOOKUP(Q94,Девушки!$AX$5:$AX$75,Девушки!$W$5:$W$75),IF(AND(D94="ж",F94=13),LOOKUP(Q94,Девушки!$AY$5:$AY$75,Девушки!$W$5:$W$75),IF(AND(D94="ж",F94=14),LOOKUP(Q94,Девушки!$AZ$5:$AZ$75,Девушки!$W$5:$W$75),IF(AND(D94="ж",F94=15),LOOKUP(Q94,Девушки!$BA$5:$BA$75,Девушки!$W$5:$W$75),IF(AND(D94="ж",F94=16),LOOKUP(Q94,Девушки!$BB$5:$BB$75,Девушки!$W$5:$W$75),IF(AND(D94="ж",F94&gt;=17),LOOKUP(Q94,Девушки!$BC$5:$BC$75,Девушки!$W$5:$W$75),IF(AND(D94="м",F94&lt;=10),LOOKUP(Q94,Юноши!$AV$5:$AV$75,Юноши!$W$5:$W$75),IF(AND(D94="м",F94=11),LOOKUP(Q94,Юноши!$AW$5:$AW$75,Юноши!$W$5:$W$75),IF(AND(D94="м",F94=12),LOOKUP(Q94,Юноши!$AX$5:$AX$75,Юноши!$W$5:$W$75),IF(AND(D94="м",F94=13),LOOKUP(Q94,Юноши!$AY$5:$AY$75,Юноши!$W$5:$W$75),IF(AND(D94="м",F94=14),LOOKUP(Q94,Юноши!$AZ$5:$AZ$75,Юноши!$W$5:$W$75),IF(AND(D94="м",F94=15),LOOKUP(Q94,Юноши!$BA$5:$BA$75,Юноши!$W$5:$W$75),IF(AND(D94="м",F94=16),LOOKUP(Q94,Юноши!$BB$5:$BB$75,Юноши!$W$5:$W$75),IF(AND(D94="м",F94&gt;=17),LOOKUP(Q94,Юноши!$BC$5:$BC$75,Юноши!$W$5:$W$75)))))))))))))))))))</f>
        <v>0</v>
      </c>
      <c r="S94" s="338"/>
      <c r="T94" s="305">
        <f>IF(E94="",0,IF(S94="",0,IF(S94&lt;-4,0,IF(AND(D94="ж",F94&lt;=10),LOOKUP(S94,Девушки!$BG$5:$BG$75,Девушки!$W$5:$W$75),IF(AND(D94="ж",F94=11),LOOKUP(S94,Девушки!$BH$5:$BH$75,Девушки!$W$5:$W$75),IF(AND(D94="ж",F94=12),LOOKUP(S94,Девушки!$BI$5:$BI$75,Девушки!$W$5:$W$75),IF(AND(D94="ж",F94=13),LOOKUP(S94,Девушки!$BJ$5:$BJ$75,Девушки!$W$5:$W$75),IF(AND(D94="ж",F94=14),LOOKUP(S94,Девушки!$BK$5:$BK$75,Девушки!$W$5:$W$75),IF(AND(D94="ж",F94=15),LOOKUP(S94,Девушки!$BL$5:$BL$75,Девушки!$W$5:$W$75),IF(AND(D94="ж",F94=16),LOOKUP(S94,Девушки!$BM$5:$BM$75,Девушки!$W$5:$W$75),IF(AND(D94="ж",F94&gt;=17),LOOKUP(S94,Девушки!$BN$5:$BN$75,Девушки!$W$5:$W$75),IF(AND(D94="м",F94&lt;=10),LOOKUP(S94,Юноши!$BG$5:$BG$75,Юноши!$W$5:$W$75),IF(AND(D94="м",F94=11),LOOKUP(S94,Юноши!$BH$5:$BH$75,Юноши!$W$5:$W$75),IF(AND(D94="м",F94=12),LOOKUP(S94,Юноши!$BI$5:$BI$75,Юноши!$W$5:$W$75),IF(AND(D94="м",F94=13),LOOKUP(S94,Юноши!$BJ$5:$BJ$75,Юноши!$W$5:$W$75),IF(AND(D94="м",F94=14),LOOKUP(S94,Юноши!$BK$5:$BK$75,Юноши!$W$5:$W$75),IF(AND(D94="м",F94=15),LOOKUP(S94,Юноши!$BL$5:$BL$75,Юноши!$W$5:$W$75),IF(AND(D94="м",F94=16),LOOKUP(S94,Юноши!$BM$5:$BM$75,Юноши!$W$5:$W$75),IF(AND(D94="м",F94&gt;=17),LOOKUP(S94,Юноши!$BN$5:$BN$75,Юноши!$W$5:$W$75))))))))))))))))))))</f>
        <v>0</v>
      </c>
      <c r="U94" s="341"/>
      <c r="V94" s="450">
        <f>IF(E94="",0,IF(U94&lt;=0,0,IF(AND(D94="ж",F94&lt;=10),LOOKUP(U94,Девушки!$BT$5:$BT$76,Девушки!$BO$5:$BO$76),IF(AND(D94="ж",F94=11),LOOKUP(U94,Девушки!$BT$5:$BT$76,Девушки!$BO$5:$BO$76),IF(AND(D94="ж",F94=12),LOOKUP(U94,Девушки!$BT$5:$BT$76,Девушки!$BO$5:$BO$76),IF(AND(D94="ж",F94=13),LOOKUP(U94,Девушки!$BT$5:$BT$76,Девушки!$BO$5:$BO$76),IF(AND(D94="ж",F94=14),LOOKUP(U94,Девушки!$BT$5:$BT$76,Девушки!$BO$5:$BO$76),IF(AND(D94="ж",F94=15),LOOKUP(U94,Девушки!$BT$5:$BT$76,Девушки!$BO$5:$BO$76),IF(AND(D94="ж",F94=16),LOOKUP(U94,Девушки!$BT$5:$BT$76,Девушки!$BO$5:$BO$76),IF(AND(D94="ж",F94&gt;=17),LOOKUP(U94,Девушки!$BT$5:$BT$76,Девушки!$BO$5:$BO$76),IF(AND(D94="м",F94&lt;=10),LOOKUP(U94,Юноши!$BT$5:$BT$76,Юноши!$BO$5:$BO$76),IF(AND(D94="м",F94=11),LOOKUP(U94,Юноши!$BT$5:$BT$76,Юноши!$BO$5:$BO$76),IF(AND(D94="м",F94=12),LOOKUP(U94,Юноши!$BT$5:$BT$76,Юноши!$BO$5:$BO$76),IF(AND(D94="м",F94=13),LOOKUP(U94,Юноши!$BT$5:$BT$76,Юноши!$BO$5:$BO$76),IF(AND(D94="м",F94=14),LOOKUP(U94,Юноши!$BT$5:$BT$76,Юноши!$BO$5:$BO$76),IF(AND(D94="м",F94=15),LOOKUP(U94,Юноши!$BT$5:$BT$76,Юноши!$BO$5:$BO$76),IF(AND(D94="м",F94=16),LOOKUP(U94,Юноши!$BT$5:$BT$76,Юноши!$BO$5:$BO$76),IF(AND(D94="м",F94&gt;=17),LOOKUP(U94,Юноши!$BT$5:$BT$76,Юноши!$BO$5:$BO$76)))))))))))))))))))</f>
        <v>0</v>
      </c>
      <c r="W94" s="346"/>
      <c r="X94" s="307">
        <f>IF(E94="",0,IF(W94="",0,IF(AND(D94="ж",F94&lt;=10),LOOKUP(W94,Девушки!$D$5:$D$76,Девушки!$A$5:$A$76),IF(AND(D94="ж",F94=11),LOOKUP(W94,Девушки!$E$5:$E$76,Девушки!$A$5:$A$76),IF(AND(D94="ж",F94=12),LOOKUP(W94,Девушки!$F$5:$F$76,Девушки!$A$5:$A$76),IF(AND(D94="ж",F94=13),LOOKUP(W94,Девушки!$G$5:$G$76,Девушки!$A$5:$A$76),IF(AND(D94="ж",F94=14),LOOKUP(W94,Девушки!$H$5:$H$76,Девушки!$A$5:$A$76),IF(AND(D94="ж",F94=15),LOOKUP(W94,Девушки!$I$5:$I$76,Девушки!$A$5:$A$76),IF(AND(D94="ж",F94=16),LOOKUP(W94,Девушки!$J$5:$J$76,Девушки!$A$5:$A$76),IF(AND(D94="ж",F94&gt;=17),LOOKUP(W94,Девушки!$K$5:$K$76,Девушки!$A$5:$A$76),IF(AND(D94="м",F94&lt;=10),LOOKUP(W94,Юноши!$D$5:$D$76,Юноши!$A$5:$A$76),IF(AND(D94="м",F94=11),LOOKUP(W94,Юноши!$E$5:$E$76,Юноши!$A$5:$A$76),IF(AND(D94="м",F94=12),LOOKUP(W94,Юноши!$F$5:$F$76,Юноши!$A$5:$A$76),IF(AND(D94="м",F94=13),LOOKUP(W94,Юноши!$G$5:$G$76,Юноши!$A$5:$A$76),IF(AND(D94="м",F94=14),LOOKUP(W94,Юноши!$H$5:$H$76,Юноши!$A$5:$A$76),IF(AND(D94="м",F94=15),LOOKUP(W94,Юноши!$I$5:$I$76,Юноши!$A$5:$A$76),IF(AND(D94="м",F94=16),LOOKUP(W94,Юноши!$J$5:$J$76,Юноши!$A$5:$A$76),IF(AND(D94="м",F94&gt;=17),LOOKUP(W94,Юноши!$K$5:$K$76,Юноши!$A$5:$A$76)))))))))))))))))))</f>
        <v>0</v>
      </c>
      <c r="Y94" s="451">
        <f t="shared" si="3"/>
        <v>0</v>
      </c>
    </row>
    <row r="95" spans="1:25" ht="24.95" customHeight="1">
      <c r="A95" s="456"/>
      <c r="B95" s="462"/>
      <c r="C95" s="459"/>
      <c r="D95" s="458"/>
      <c r="E95" s="463"/>
      <c r="F95" s="309" t="str">
        <f t="shared" si="2"/>
        <v>/</v>
      </c>
      <c r="G95" s="422"/>
      <c r="H95" s="420">
        <f>IF(E95="",0,IF(G95&lt;=0,0,IF(AND(D95="ж",F95&lt;=10),LOOKUP(G95,Девушки!$CH$5:$CH$76,Девушки!$L$5:$L$76),IF(AND(D95="ж",F95=11),LOOKUP(G95,Девушки!$CI$5:$CI$76,Девушки!$L$5:$L$76),IF(AND(D95="ж",F95=12),LOOKUP(G95,Девушки!$CJ$5:$CJ$76,Девушки!$L$5:$L$76),IF(AND(D95="ж",F95=13),LOOKUP(G95,Девушки!$CK$5:$CK$76,Девушки!$L$5:$L$76),IF(AND(D95="ж",F95=14),LOOKUP(G95,Девушки!$CL$5:$CL$76,Девушки!$L$5:$L$76),IF(AND(D95="ж",F95=15),LOOKUP(G95,Девушки!$CM$5:$CM$76,Девушки!$L$5:$L$76),IF(AND(D95="ж",F95=16),LOOKUP(G95,Девушки!$CN$5:$CN$76,Девушки!$L$5:$L$76),IF(AND(D95="ж",F95&gt;=17),LOOKUP(G95,Девушки!$CO$5:$CO$76,Девушки!$L$5:$L$76),IF(AND(D95="м",F95&lt;=10),LOOKUP(G95,Юноши!$CH$5:$CH$76,Юноши!$L$5:$L$76),IF(AND(D95="м",F95=11),LOOKUP(G95,Юноши!$CI$5:$CI$76,Юноши!$L$5:$L$76),IF(AND(D95="м",F95=12),LOOKUP(G95,Юноши!$CJ$5:$CJ$76,Юноши!$L$5:$L$76),IF(AND(D95="м",F95=13),LOOKUP(G95,Юноши!$CK$5:$CK$76,Юноши!$L$5:$L$76),IF(AND(D95="м",F95=14),LOOKUP(G95,Юноши!$CL$5:$CL$76,Юноши!$L$5:$L$76),IF(AND(D95="м",F95=15),LOOKUP(G95,Юноши!$CM$5:$CM$76,Юноши!$L$5:$L$76),IF(AND(D95="м",F95=16),LOOKUP(G95,Юноши!$CN$5:$CN$76,Юноши!$L$5:$L$76),IF(AND(D95="м",F95&gt;=17),LOOKUP(G95,Юноши!$CO$5:$CO$76,Юноши!$L$5:$L$76)))))))))))))))))))</f>
        <v>0</v>
      </c>
      <c r="I95" s="418"/>
      <c r="J95" s="383">
        <f>IF(E95="",0,IF(I95&lt;=0,0,IF(AND(D95="ж",F95&lt;=10),LOOKUP(I95,Девушки!$O$5:$O$76,Девушки!$L$5:$L$76),IF(AND(D95="ж",F95=11),LOOKUP(I95,Девушки!$P$5:$P$76,Девушки!$L$5:$L$76),IF(AND(D95="ж",F95=12),LOOKUP(I95,Девушки!$Q$5:$Q$76,Девушки!$L$5:$L$76),IF(AND(D95="ж",F95=13),LOOKUP(I95,Девушки!$R$5:$R$76,Девушки!$L$5:$L$76),IF(AND(D95="ж",F95=14),LOOKUP(I95,Девушки!$S$5:$S$76,Девушки!$L$5:$L$76),IF(AND(D95="ж",F95=15),LOOKUP(I95,Девушки!$T$5:$T$76,Девушки!$L$5:$L$76),IF(AND(D95="ж",F95=16),LOOKUP(I95,Девушки!$U$5:$U$76,Девушки!$L$5:$L$76),IF(AND(D95="ж",F95&gt;=17),LOOKUP(I95,Девушки!$V$5:$V$76,Девушки!$L$5:$L$76),IF(AND(D95="м",F95&lt;=10),LOOKUP(I95,Юноши!$O$5:$O$76,Юноши!$L$5:$L$76),IF(AND(D95="м",F95=11),LOOKUP(I95,Юноши!$P$5:$P$76,Юноши!$L$5:$L$76),IF(AND(D95="м",F95=12),LOOKUP(I95,Юноши!$Q$5:$Q$76,Юноши!$L$5:$L$76),IF(AND(D95="м",F95=13),LOOKUP(I95,Юноши!$R$5:$R$76,Юноши!$L$5:$L$76),IF(AND(D95="м",F95=14),LOOKUP(I95,Юноши!$S$5:$S$76,Юноши!$L$5:$L$76),IF(AND(D95="м",F95=15),LOOKUP(I95,Юноши!$T$5:$T$76,Юноши!$L$5:$L$76),IF(AND(D95="м",F95=16),LOOKUP(I95,Юноши!$U$5:$U$76,Юноши!$L$5:$L$76),IF(AND(D95="м",F95&gt;=17),LOOKUP(I95,Юноши!$V$5:$V$76,Юноши!$L$5:$L$76)))))))))))))))))))</f>
        <v>0</v>
      </c>
      <c r="K95" s="424"/>
      <c r="L95" s="391">
        <f>IF(E95="",0,IF(K95&lt;=0,0,IF(AND(D95="ж",F95&lt;=16),LOOKUP(K95,Девушки!$CC$5:$CC$76,Девушки!$L$5:$L$76),IF(AND(D95="ж",F95=17),LOOKUP(K95,Девушки!$CD$5:$CD$76,Девушки!$L$5:$L$76),IF(AND(D95="м",F95&lt;=16),LOOKUP(K95,Юноши!$CC$5:$CC$76,Юноши!$L$5:$L$76),IF(AND(D95="м",F95=17),LOOKUP(K95,Юноши!$CD$5:$CD$76,Юноши!$L$5:$L$76)))))))</f>
        <v>0</v>
      </c>
      <c r="M95" s="387"/>
      <c r="N95" s="302">
        <f>IF(E95="",0,IF(M95&lt;=0,0,IF(AND(D95="ж",F95&lt;=10),LOOKUP(M95,Девушки!$Z$5:$Z$75,Девушки!$W$5:$W$75),IF(AND(D95="ж",F95=11),LOOKUP(M95,Девушки!$AA$5:$AA$75,Девушки!$W$5:$W$75),IF(AND(D95="ж",F95=12),LOOKUP(M95,Девушки!$AB$5:$AB$75,Девушки!$W$5:$W$75),IF(AND(D95="ж",F95=13),LOOKUP(M95,Девушки!$AC$5:$AC$75,Девушки!$W$5:$W$75),IF(AND(D95="ж",F95=14),LOOKUP(M95,Девушки!$AD$5:$AD$75,Девушки!$W$5:$W$75),IF(AND(D95="ж",F95=15),LOOKUP(M95,Девушки!$AE$5:$AE$75,Девушки!$W$5:$W$75),IF(AND(D95="ж",F95=16),LOOKUP(M95,Девушки!$AF$5:$AF$75,Девушки!$W$5:$W$75),IF(AND(D95="ж",F95&gt;=17),LOOKUP(M95,Девушки!$AG$5:$AG$75,Девушки!$W$5:$W$75),IF(AND(D95="м",F95&lt;=10),LOOKUP(M95,Юноши!$Z$5:$Z$75,Юноши!$W$5:$W$75),IF(AND(D95="м",F95=11),LOOKUP(M95,Юноши!$AA$5:$AA$75,Юноши!$W$5:$W$75),IF(AND(D95="м",F95=12),LOOKUP(M95,Юноши!$AB$5:$AB$75,Юноши!$W$5:$W$75),IF(AND(D95="м",F95=13),LOOKUP(M95,Юноши!$AC$5:$AC$75,Юноши!$W$5:$W$75),IF(AND(D95="м",F95=14),LOOKUP(M95,Юноши!$AD$5:$AD$75,Юноши!$W$5:$W$75),IF(AND(D95="м",F95=15),LOOKUP(M95,Юноши!$AE$5:$AE$75,Юноши!$W$5:$W$75),IF(AND(D95="м",F95=16),LOOKUP(M95,Юноши!$AF$5:$AF$75,Юноши!$W$5:$W$75),IF(AND(D95="м",F95&gt;=17),LOOKUP(M95,Юноши!$AG$5:$AG$75,Юноши!$W$5:$W$75)))))))))))))))))))</f>
        <v>0</v>
      </c>
      <c r="O95" s="389"/>
      <c r="P95" s="304">
        <f>IF(E95="",0,IF(O95&lt;=0,0,IF(AND(D95="ж",F95&lt;=10),LOOKUP(O95,Девушки!$AK$5:$AK$75,Девушки!$W$5:$W$75),IF(AND(D95="ж",F95=11),LOOKUP(O95,Девушки!$AL$5:$AL$75,Девушки!$W$5:$W$75),IF(AND(D95="ж",F95=12),LOOKUP(O95,Девушки!$AM$5:$AM$75,Девушки!$W$5:$W$75),IF(AND(D95="ж",F95=13),LOOKUP(O95,Девушки!$AN$5:$AN$75,Девушки!$W$5:$W$75),IF(AND(D95="ж",F95=14),LOOKUP(O95,Девушки!$AO$5:$AO$75,Девушки!$W$5:$W$75),IF(AND(D95="ж",F95=15),LOOKUP(O95,Девушки!$AP$5:$AP$75,Девушки!$W$5:$W$75),IF(AND(D95="ж",F95=16),LOOKUP(O95,Девушки!$AQ$5:$AQ$75,Девушки!$W$5:$W$75),IF(AND(D95="ж",F95&gt;=17),LOOKUP(O95,Девушки!$AR$5:$AR$75,Девушки!$W$5:$W$75),IF(AND(D95="м",F95&lt;=10),LOOKUP(O95,Юноши!$AK$5:$AK$75,Юноши!$W$5:$W$75),IF(AND(D95="м",F95=11),LOOKUP(O95,Юноши!$AL$5:$AL$75,Юноши!$W$5:$W$75),IF(AND(D95="м",F95=12),LOOKUP(O95,Юноши!$AM$5:$AM$75,Юноши!$W$5:$W$75),IF(AND(D95="м",F95=13),LOOKUP(O95,Юноши!$AN$5:$AN$75,Юноши!$W$5:$W$75),IF(AND(D95="м",F95=14),LOOKUP(O95,Юноши!$AO$5:$AO$75,Юноши!$W$5:$W$75),IF(AND(D95="м",F95=15),LOOKUP(O95,Юноши!$AP$5:$AP$75,Юноши!$W$5:$W$75),IF(AND(D95="м",F95=16),LOOKUP(O95,Юноши!$AQ$5:$AQ$75,Юноши!$W$5:$W$75),IF(AND(D95="м",F95&gt;=17),LOOKUP(O95,Юноши!$AR$5:$AR$75,Юноши!$W$5:$W$75)))))))))))))))))))</f>
        <v>0</v>
      </c>
      <c r="Q95" s="303"/>
      <c r="R95" s="450">
        <f>IF(E95="",0,IF(Q95&lt;=0,0,IF(AND(D95="ж",F95&lt;=10),LOOKUP(Q95,Девушки!$AV$5:$AV$75,Девушки!$W$5:$W$75),IF(AND(D95="ж",F95=11),LOOKUP(Q95,Девушки!$AW$5:$AW$75,Девушки!$W$5:$W$75),IF(AND(D95="ж",F95=12),LOOKUP(Q95,Девушки!$AX$5:$AX$75,Девушки!$W$5:$W$75),IF(AND(D95="ж",F95=13),LOOKUP(Q95,Девушки!$AY$5:$AY$75,Девушки!$W$5:$W$75),IF(AND(D95="ж",F95=14),LOOKUP(Q95,Девушки!$AZ$5:$AZ$75,Девушки!$W$5:$W$75),IF(AND(D95="ж",F95=15),LOOKUP(Q95,Девушки!$BA$5:$BA$75,Девушки!$W$5:$W$75),IF(AND(D95="ж",F95=16),LOOKUP(Q95,Девушки!$BB$5:$BB$75,Девушки!$W$5:$W$75),IF(AND(D95="ж",F95&gt;=17),LOOKUP(Q95,Девушки!$BC$5:$BC$75,Девушки!$W$5:$W$75),IF(AND(D95="м",F95&lt;=10),LOOKUP(Q95,Юноши!$AV$5:$AV$75,Юноши!$W$5:$W$75),IF(AND(D95="м",F95=11),LOOKUP(Q95,Юноши!$AW$5:$AW$75,Юноши!$W$5:$W$75),IF(AND(D95="м",F95=12),LOOKUP(Q95,Юноши!$AX$5:$AX$75,Юноши!$W$5:$W$75),IF(AND(D95="м",F95=13),LOOKUP(Q95,Юноши!$AY$5:$AY$75,Юноши!$W$5:$W$75),IF(AND(D95="м",F95=14),LOOKUP(Q95,Юноши!$AZ$5:$AZ$75,Юноши!$W$5:$W$75),IF(AND(D95="м",F95=15),LOOKUP(Q95,Юноши!$BA$5:$BA$75,Юноши!$W$5:$W$75),IF(AND(D95="м",F95=16),LOOKUP(Q95,Юноши!$BB$5:$BB$75,Юноши!$W$5:$W$75),IF(AND(D95="м",F95&gt;=17),LOOKUP(Q95,Юноши!$BC$5:$BC$75,Юноши!$W$5:$W$75)))))))))))))))))))</f>
        <v>0</v>
      </c>
      <c r="S95" s="338"/>
      <c r="T95" s="305">
        <f>IF(E95="",0,IF(S95="",0,IF(S95&lt;-4,0,IF(AND(D95="ж",F95&lt;=10),LOOKUP(S95,Девушки!$BG$5:$BG$75,Девушки!$W$5:$W$75),IF(AND(D95="ж",F95=11),LOOKUP(S95,Девушки!$BH$5:$BH$75,Девушки!$W$5:$W$75),IF(AND(D95="ж",F95=12),LOOKUP(S95,Девушки!$BI$5:$BI$75,Девушки!$W$5:$W$75),IF(AND(D95="ж",F95=13),LOOKUP(S95,Девушки!$BJ$5:$BJ$75,Девушки!$W$5:$W$75),IF(AND(D95="ж",F95=14),LOOKUP(S95,Девушки!$BK$5:$BK$75,Девушки!$W$5:$W$75),IF(AND(D95="ж",F95=15),LOOKUP(S95,Девушки!$BL$5:$BL$75,Девушки!$W$5:$W$75),IF(AND(D95="ж",F95=16),LOOKUP(S95,Девушки!$BM$5:$BM$75,Девушки!$W$5:$W$75),IF(AND(D95="ж",F95&gt;=17),LOOKUP(S95,Девушки!$BN$5:$BN$75,Девушки!$W$5:$W$75),IF(AND(D95="м",F95&lt;=10),LOOKUP(S95,Юноши!$BG$5:$BG$75,Юноши!$W$5:$W$75),IF(AND(D95="м",F95=11),LOOKUP(S95,Юноши!$BH$5:$BH$75,Юноши!$W$5:$W$75),IF(AND(D95="м",F95=12),LOOKUP(S95,Юноши!$BI$5:$BI$75,Юноши!$W$5:$W$75),IF(AND(D95="м",F95=13),LOOKUP(S95,Юноши!$BJ$5:$BJ$75,Юноши!$W$5:$W$75),IF(AND(D95="м",F95=14),LOOKUP(S95,Юноши!$BK$5:$BK$75,Юноши!$W$5:$W$75),IF(AND(D95="м",F95=15),LOOKUP(S95,Юноши!$BL$5:$BL$75,Юноши!$W$5:$W$75),IF(AND(D95="м",F95=16),LOOKUP(S95,Юноши!$BM$5:$BM$75,Юноши!$W$5:$W$75),IF(AND(D95="м",F95&gt;=17),LOOKUP(S95,Юноши!$BN$5:$BN$75,Юноши!$W$5:$W$75))))))))))))))))))))</f>
        <v>0</v>
      </c>
      <c r="U95" s="341"/>
      <c r="V95" s="450">
        <f>IF(E95="",0,IF(U95&lt;=0,0,IF(AND(D95="ж",F95&lt;=10),LOOKUP(U95,Девушки!$BT$5:$BT$76,Девушки!$BO$5:$BO$76),IF(AND(D95="ж",F95=11),LOOKUP(U95,Девушки!$BT$5:$BT$76,Девушки!$BO$5:$BO$76),IF(AND(D95="ж",F95=12),LOOKUP(U95,Девушки!$BT$5:$BT$76,Девушки!$BO$5:$BO$76),IF(AND(D95="ж",F95=13),LOOKUP(U95,Девушки!$BT$5:$BT$76,Девушки!$BO$5:$BO$76),IF(AND(D95="ж",F95=14),LOOKUP(U95,Девушки!$BT$5:$BT$76,Девушки!$BO$5:$BO$76),IF(AND(D95="ж",F95=15),LOOKUP(U95,Девушки!$BT$5:$BT$76,Девушки!$BO$5:$BO$76),IF(AND(D95="ж",F95=16),LOOKUP(U95,Девушки!$BT$5:$BT$76,Девушки!$BO$5:$BO$76),IF(AND(D95="ж",F95&gt;=17),LOOKUP(U95,Девушки!$BT$5:$BT$76,Девушки!$BO$5:$BO$76),IF(AND(D95="м",F95&lt;=10),LOOKUP(U95,Юноши!$BT$5:$BT$76,Юноши!$BO$5:$BO$76),IF(AND(D95="м",F95=11),LOOKUP(U95,Юноши!$BT$5:$BT$76,Юноши!$BO$5:$BO$76),IF(AND(D95="м",F95=12),LOOKUP(U95,Юноши!$BT$5:$BT$76,Юноши!$BO$5:$BO$76),IF(AND(D95="м",F95=13),LOOKUP(U95,Юноши!$BT$5:$BT$76,Юноши!$BO$5:$BO$76),IF(AND(D95="м",F95=14),LOOKUP(U95,Юноши!$BT$5:$BT$76,Юноши!$BO$5:$BO$76),IF(AND(D95="м",F95=15),LOOKUP(U95,Юноши!$BT$5:$BT$76,Юноши!$BO$5:$BO$76),IF(AND(D95="м",F95=16),LOOKUP(U95,Юноши!$BT$5:$BT$76,Юноши!$BO$5:$BO$76),IF(AND(D95="м",F95&gt;=17),LOOKUP(U95,Юноши!$BT$5:$BT$76,Юноши!$BO$5:$BO$76)))))))))))))))))))</f>
        <v>0</v>
      </c>
      <c r="W95" s="346"/>
      <c r="X95" s="307">
        <f>IF(E95="",0,IF(W95="",0,IF(AND(D95="ж",F95&lt;=10),LOOKUP(W95,Девушки!$D$5:$D$76,Девушки!$A$5:$A$76),IF(AND(D95="ж",F95=11),LOOKUP(W95,Девушки!$E$5:$E$76,Девушки!$A$5:$A$76),IF(AND(D95="ж",F95=12),LOOKUP(W95,Девушки!$F$5:$F$76,Девушки!$A$5:$A$76),IF(AND(D95="ж",F95=13),LOOKUP(W95,Девушки!$G$5:$G$76,Девушки!$A$5:$A$76),IF(AND(D95="ж",F95=14),LOOKUP(W95,Девушки!$H$5:$H$76,Девушки!$A$5:$A$76),IF(AND(D95="ж",F95=15),LOOKUP(W95,Девушки!$I$5:$I$76,Девушки!$A$5:$A$76),IF(AND(D95="ж",F95=16),LOOKUP(W95,Девушки!$J$5:$J$76,Девушки!$A$5:$A$76),IF(AND(D95="ж",F95&gt;=17),LOOKUP(W95,Девушки!$K$5:$K$76,Девушки!$A$5:$A$76),IF(AND(D95="м",F95&lt;=10),LOOKUP(W95,Юноши!$D$5:$D$76,Юноши!$A$5:$A$76),IF(AND(D95="м",F95=11),LOOKUP(W95,Юноши!$E$5:$E$76,Юноши!$A$5:$A$76),IF(AND(D95="м",F95=12),LOOKUP(W95,Юноши!$F$5:$F$76,Юноши!$A$5:$A$76),IF(AND(D95="м",F95=13),LOOKUP(W95,Юноши!$G$5:$G$76,Юноши!$A$5:$A$76),IF(AND(D95="м",F95=14),LOOKUP(W95,Юноши!$H$5:$H$76,Юноши!$A$5:$A$76),IF(AND(D95="м",F95=15),LOOKUP(W95,Юноши!$I$5:$I$76,Юноши!$A$5:$A$76),IF(AND(D95="м",F95=16),LOOKUP(W95,Юноши!$J$5:$J$76,Юноши!$A$5:$A$76),IF(AND(D95="м",F95&gt;=17),LOOKUP(W95,Юноши!$K$5:$K$76,Юноши!$A$5:$A$76)))))))))))))))))))</f>
        <v>0</v>
      </c>
      <c r="Y95" s="451">
        <f t="shared" si="3"/>
        <v>0</v>
      </c>
    </row>
    <row r="96" spans="1:25" ht="24.95" customHeight="1">
      <c r="A96" s="456"/>
      <c r="B96" s="462"/>
      <c r="C96" s="459"/>
      <c r="D96" s="458"/>
      <c r="E96" s="463"/>
      <c r="F96" s="309" t="str">
        <f t="shared" si="2"/>
        <v>/</v>
      </c>
      <c r="G96" s="422"/>
      <c r="H96" s="420">
        <f>IF(E96="",0,IF(G96&lt;=0,0,IF(AND(D96="ж",F96&lt;=10),LOOKUP(G96,Девушки!$CH$5:$CH$76,Девушки!$L$5:$L$76),IF(AND(D96="ж",F96=11),LOOKUP(G96,Девушки!$CI$5:$CI$76,Девушки!$L$5:$L$76),IF(AND(D96="ж",F96=12),LOOKUP(G96,Девушки!$CJ$5:$CJ$76,Девушки!$L$5:$L$76),IF(AND(D96="ж",F96=13),LOOKUP(G96,Девушки!$CK$5:$CK$76,Девушки!$L$5:$L$76),IF(AND(D96="ж",F96=14),LOOKUP(G96,Девушки!$CL$5:$CL$76,Девушки!$L$5:$L$76),IF(AND(D96="ж",F96=15),LOOKUP(G96,Девушки!$CM$5:$CM$76,Девушки!$L$5:$L$76),IF(AND(D96="ж",F96=16),LOOKUP(G96,Девушки!$CN$5:$CN$76,Девушки!$L$5:$L$76),IF(AND(D96="ж",F96&gt;=17),LOOKUP(G96,Девушки!$CO$5:$CO$76,Девушки!$L$5:$L$76),IF(AND(D96="м",F96&lt;=10),LOOKUP(G96,Юноши!$CH$5:$CH$76,Юноши!$L$5:$L$76),IF(AND(D96="м",F96=11),LOOKUP(G96,Юноши!$CI$5:$CI$76,Юноши!$L$5:$L$76),IF(AND(D96="м",F96=12),LOOKUP(G96,Юноши!$CJ$5:$CJ$76,Юноши!$L$5:$L$76),IF(AND(D96="м",F96=13),LOOKUP(G96,Юноши!$CK$5:$CK$76,Юноши!$L$5:$L$76),IF(AND(D96="м",F96=14),LOOKUP(G96,Юноши!$CL$5:$CL$76,Юноши!$L$5:$L$76),IF(AND(D96="м",F96=15),LOOKUP(G96,Юноши!$CM$5:$CM$76,Юноши!$L$5:$L$76),IF(AND(D96="м",F96=16),LOOKUP(G96,Юноши!$CN$5:$CN$76,Юноши!$L$5:$L$76),IF(AND(D96="м",F96&gt;=17),LOOKUP(G96,Юноши!$CO$5:$CO$76,Юноши!$L$5:$L$76)))))))))))))))))))</f>
        <v>0</v>
      </c>
      <c r="I96" s="418"/>
      <c r="J96" s="383">
        <f>IF(E96="",0,IF(I96&lt;=0,0,IF(AND(D96="ж",F96&lt;=10),LOOKUP(I96,Девушки!$O$5:$O$76,Девушки!$L$5:$L$76),IF(AND(D96="ж",F96=11),LOOKUP(I96,Девушки!$P$5:$P$76,Девушки!$L$5:$L$76),IF(AND(D96="ж",F96=12),LOOKUP(I96,Девушки!$Q$5:$Q$76,Девушки!$L$5:$L$76),IF(AND(D96="ж",F96=13),LOOKUP(I96,Девушки!$R$5:$R$76,Девушки!$L$5:$L$76),IF(AND(D96="ж",F96=14),LOOKUP(I96,Девушки!$S$5:$S$76,Девушки!$L$5:$L$76),IF(AND(D96="ж",F96=15),LOOKUP(I96,Девушки!$T$5:$T$76,Девушки!$L$5:$L$76),IF(AND(D96="ж",F96=16),LOOKUP(I96,Девушки!$U$5:$U$76,Девушки!$L$5:$L$76),IF(AND(D96="ж",F96&gt;=17),LOOKUP(I96,Девушки!$V$5:$V$76,Девушки!$L$5:$L$76),IF(AND(D96="м",F96&lt;=10),LOOKUP(I96,Юноши!$O$5:$O$76,Юноши!$L$5:$L$76),IF(AND(D96="м",F96=11),LOOKUP(I96,Юноши!$P$5:$P$76,Юноши!$L$5:$L$76),IF(AND(D96="м",F96=12),LOOKUP(I96,Юноши!$Q$5:$Q$76,Юноши!$L$5:$L$76),IF(AND(D96="м",F96=13),LOOKUP(I96,Юноши!$R$5:$R$76,Юноши!$L$5:$L$76),IF(AND(D96="м",F96=14),LOOKUP(I96,Юноши!$S$5:$S$76,Юноши!$L$5:$L$76),IF(AND(D96="м",F96=15),LOOKUP(I96,Юноши!$T$5:$T$76,Юноши!$L$5:$L$76),IF(AND(D96="м",F96=16),LOOKUP(I96,Юноши!$U$5:$U$76,Юноши!$L$5:$L$76),IF(AND(D96="м",F96&gt;=17),LOOKUP(I96,Юноши!$V$5:$V$76,Юноши!$L$5:$L$76)))))))))))))))))))</f>
        <v>0</v>
      </c>
      <c r="K96" s="424"/>
      <c r="L96" s="391">
        <f>IF(E96="",0,IF(K96&lt;=0,0,IF(AND(D96="ж",F96&lt;=16),LOOKUP(K96,Девушки!$CC$5:$CC$76,Девушки!$L$5:$L$76),IF(AND(D96="ж",F96=17),LOOKUP(K96,Девушки!$CD$5:$CD$76,Девушки!$L$5:$L$76),IF(AND(D96="м",F96&lt;=16),LOOKUP(K96,Юноши!$CC$5:$CC$76,Юноши!$L$5:$L$76),IF(AND(D96="м",F96=17),LOOKUP(K96,Юноши!$CD$5:$CD$76,Юноши!$L$5:$L$76)))))))</f>
        <v>0</v>
      </c>
      <c r="M96" s="387"/>
      <c r="N96" s="302">
        <f>IF(E96="",0,IF(M96&lt;=0,0,IF(AND(D96="ж",F96&lt;=10),LOOKUP(M96,Девушки!$Z$5:$Z$75,Девушки!$W$5:$W$75),IF(AND(D96="ж",F96=11),LOOKUP(M96,Девушки!$AA$5:$AA$75,Девушки!$W$5:$W$75),IF(AND(D96="ж",F96=12),LOOKUP(M96,Девушки!$AB$5:$AB$75,Девушки!$W$5:$W$75),IF(AND(D96="ж",F96=13),LOOKUP(M96,Девушки!$AC$5:$AC$75,Девушки!$W$5:$W$75),IF(AND(D96="ж",F96=14),LOOKUP(M96,Девушки!$AD$5:$AD$75,Девушки!$W$5:$W$75),IF(AND(D96="ж",F96=15),LOOKUP(M96,Девушки!$AE$5:$AE$75,Девушки!$W$5:$W$75),IF(AND(D96="ж",F96=16),LOOKUP(M96,Девушки!$AF$5:$AF$75,Девушки!$W$5:$W$75),IF(AND(D96="ж",F96&gt;=17),LOOKUP(M96,Девушки!$AG$5:$AG$75,Девушки!$W$5:$W$75),IF(AND(D96="м",F96&lt;=10),LOOKUP(M96,Юноши!$Z$5:$Z$75,Юноши!$W$5:$W$75),IF(AND(D96="м",F96=11),LOOKUP(M96,Юноши!$AA$5:$AA$75,Юноши!$W$5:$W$75),IF(AND(D96="м",F96=12),LOOKUP(M96,Юноши!$AB$5:$AB$75,Юноши!$W$5:$W$75),IF(AND(D96="м",F96=13),LOOKUP(M96,Юноши!$AC$5:$AC$75,Юноши!$W$5:$W$75),IF(AND(D96="м",F96=14),LOOKUP(M96,Юноши!$AD$5:$AD$75,Юноши!$W$5:$W$75),IF(AND(D96="м",F96=15),LOOKUP(M96,Юноши!$AE$5:$AE$75,Юноши!$W$5:$W$75),IF(AND(D96="м",F96=16),LOOKUP(M96,Юноши!$AF$5:$AF$75,Юноши!$W$5:$W$75),IF(AND(D96="м",F96&gt;=17),LOOKUP(M96,Юноши!$AG$5:$AG$75,Юноши!$W$5:$W$75)))))))))))))))))))</f>
        <v>0</v>
      </c>
      <c r="O96" s="389"/>
      <c r="P96" s="304">
        <f>IF(E96="",0,IF(O96&lt;=0,0,IF(AND(D96="ж",F96&lt;=10),LOOKUP(O96,Девушки!$AK$5:$AK$75,Девушки!$W$5:$W$75),IF(AND(D96="ж",F96=11),LOOKUP(O96,Девушки!$AL$5:$AL$75,Девушки!$W$5:$W$75),IF(AND(D96="ж",F96=12),LOOKUP(O96,Девушки!$AM$5:$AM$75,Девушки!$W$5:$W$75),IF(AND(D96="ж",F96=13),LOOKUP(O96,Девушки!$AN$5:$AN$75,Девушки!$W$5:$W$75),IF(AND(D96="ж",F96=14),LOOKUP(O96,Девушки!$AO$5:$AO$75,Девушки!$W$5:$W$75),IF(AND(D96="ж",F96=15),LOOKUP(O96,Девушки!$AP$5:$AP$75,Девушки!$W$5:$W$75),IF(AND(D96="ж",F96=16),LOOKUP(O96,Девушки!$AQ$5:$AQ$75,Девушки!$W$5:$W$75),IF(AND(D96="ж",F96&gt;=17),LOOKUP(O96,Девушки!$AR$5:$AR$75,Девушки!$W$5:$W$75),IF(AND(D96="м",F96&lt;=10),LOOKUP(O96,Юноши!$AK$5:$AK$75,Юноши!$W$5:$W$75),IF(AND(D96="м",F96=11),LOOKUP(O96,Юноши!$AL$5:$AL$75,Юноши!$W$5:$W$75),IF(AND(D96="м",F96=12),LOOKUP(O96,Юноши!$AM$5:$AM$75,Юноши!$W$5:$W$75),IF(AND(D96="м",F96=13),LOOKUP(O96,Юноши!$AN$5:$AN$75,Юноши!$W$5:$W$75),IF(AND(D96="м",F96=14),LOOKUP(O96,Юноши!$AO$5:$AO$75,Юноши!$W$5:$W$75),IF(AND(D96="м",F96=15),LOOKUP(O96,Юноши!$AP$5:$AP$75,Юноши!$W$5:$W$75),IF(AND(D96="м",F96=16),LOOKUP(O96,Юноши!$AQ$5:$AQ$75,Юноши!$W$5:$W$75),IF(AND(D96="м",F96&gt;=17),LOOKUP(O96,Юноши!$AR$5:$AR$75,Юноши!$W$5:$W$75)))))))))))))))))))</f>
        <v>0</v>
      </c>
      <c r="Q96" s="303"/>
      <c r="R96" s="450">
        <f>IF(E96="",0,IF(Q96&lt;=0,0,IF(AND(D96="ж",F96&lt;=10),LOOKUP(Q96,Девушки!$AV$5:$AV$75,Девушки!$W$5:$W$75),IF(AND(D96="ж",F96=11),LOOKUP(Q96,Девушки!$AW$5:$AW$75,Девушки!$W$5:$W$75),IF(AND(D96="ж",F96=12),LOOKUP(Q96,Девушки!$AX$5:$AX$75,Девушки!$W$5:$W$75),IF(AND(D96="ж",F96=13),LOOKUP(Q96,Девушки!$AY$5:$AY$75,Девушки!$W$5:$W$75),IF(AND(D96="ж",F96=14),LOOKUP(Q96,Девушки!$AZ$5:$AZ$75,Девушки!$W$5:$W$75),IF(AND(D96="ж",F96=15),LOOKUP(Q96,Девушки!$BA$5:$BA$75,Девушки!$W$5:$W$75),IF(AND(D96="ж",F96=16),LOOKUP(Q96,Девушки!$BB$5:$BB$75,Девушки!$W$5:$W$75),IF(AND(D96="ж",F96&gt;=17),LOOKUP(Q96,Девушки!$BC$5:$BC$75,Девушки!$W$5:$W$75),IF(AND(D96="м",F96&lt;=10),LOOKUP(Q96,Юноши!$AV$5:$AV$75,Юноши!$W$5:$W$75),IF(AND(D96="м",F96=11),LOOKUP(Q96,Юноши!$AW$5:$AW$75,Юноши!$W$5:$W$75),IF(AND(D96="м",F96=12),LOOKUP(Q96,Юноши!$AX$5:$AX$75,Юноши!$W$5:$W$75),IF(AND(D96="м",F96=13),LOOKUP(Q96,Юноши!$AY$5:$AY$75,Юноши!$W$5:$W$75),IF(AND(D96="м",F96=14),LOOKUP(Q96,Юноши!$AZ$5:$AZ$75,Юноши!$W$5:$W$75),IF(AND(D96="м",F96=15),LOOKUP(Q96,Юноши!$BA$5:$BA$75,Юноши!$W$5:$W$75),IF(AND(D96="м",F96=16),LOOKUP(Q96,Юноши!$BB$5:$BB$75,Юноши!$W$5:$W$75),IF(AND(D96="м",F96&gt;=17),LOOKUP(Q96,Юноши!$BC$5:$BC$75,Юноши!$W$5:$W$75)))))))))))))))))))</f>
        <v>0</v>
      </c>
      <c r="S96" s="338"/>
      <c r="T96" s="305">
        <f>IF(E96="",0,IF(S96="",0,IF(S96&lt;-4,0,IF(AND(D96="ж",F96&lt;=10),LOOKUP(S96,Девушки!$BG$5:$BG$75,Девушки!$W$5:$W$75),IF(AND(D96="ж",F96=11),LOOKUP(S96,Девушки!$BH$5:$BH$75,Девушки!$W$5:$W$75),IF(AND(D96="ж",F96=12),LOOKUP(S96,Девушки!$BI$5:$BI$75,Девушки!$W$5:$W$75),IF(AND(D96="ж",F96=13),LOOKUP(S96,Девушки!$BJ$5:$BJ$75,Девушки!$W$5:$W$75),IF(AND(D96="ж",F96=14),LOOKUP(S96,Девушки!$BK$5:$BK$75,Девушки!$W$5:$W$75),IF(AND(D96="ж",F96=15),LOOKUP(S96,Девушки!$BL$5:$BL$75,Девушки!$W$5:$W$75),IF(AND(D96="ж",F96=16),LOOKUP(S96,Девушки!$BM$5:$BM$75,Девушки!$W$5:$W$75),IF(AND(D96="ж",F96&gt;=17),LOOKUP(S96,Девушки!$BN$5:$BN$75,Девушки!$W$5:$W$75),IF(AND(D96="м",F96&lt;=10),LOOKUP(S96,Юноши!$BG$5:$BG$75,Юноши!$W$5:$W$75),IF(AND(D96="м",F96=11),LOOKUP(S96,Юноши!$BH$5:$BH$75,Юноши!$W$5:$W$75),IF(AND(D96="м",F96=12),LOOKUP(S96,Юноши!$BI$5:$BI$75,Юноши!$W$5:$W$75),IF(AND(D96="м",F96=13),LOOKUP(S96,Юноши!$BJ$5:$BJ$75,Юноши!$W$5:$W$75),IF(AND(D96="м",F96=14),LOOKUP(S96,Юноши!$BK$5:$BK$75,Юноши!$W$5:$W$75),IF(AND(D96="м",F96=15),LOOKUP(S96,Юноши!$BL$5:$BL$75,Юноши!$W$5:$W$75),IF(AND(D96="м",F96=16),LOOKUP(S96,Юноши!$BM$5:$BM$75,Юноши!$W$5:$W$75),IF(AND(D96="м",F96&gt;=17),LOOKUP(S96,Юноши!$BN$5:$BN$75,Юноши!$W$5:$W$75))))))))))))))))))))</f>
        <v>0</v>
      </c>
      <c r="U96" s="341"/>
      <c r="V96" s="450">
        <f>IF(E96="",0,IF(U96&lt;=0,0,IF(AND(D96="ж",F96&lt;=10),LOOKUP(U96,Девушки!$BT$5:$BT$76,Девушки!$BO$5:$BO$76),IF(AND(D96="ж",F96=11),LOOKUP(U96,Девушки!$BT$5:$BT$76,Девушки!$BO$5:$BO$76),IF(AND(D96="ж",F96=12),LOOKUP(U96,Девушки!$BT$5:$BT$76,Девушки!$BO$5:$BO$76),IF(AND(D96="ж",F96=13),LOOKUP(U96,Девушки!$BT$5:$BT$76,Девушки!$BO$5:$BO$76),IF(AND(D96="ж",F96=14),LOOKUP(U96,Девушки!$BT$5:$BT$76,Девушки!$BO$5:$BO$76),IF(AND(D96="ж",F96=15),LOOKUP(U96,Девушки!$BT$5:$BT$76,Девушки!$BO$5:$BO$76),IF(AND(D96="ж",F96=16),LOOKUP(U96,Девушки!$BT$5:$BT$76,Девушки!$BO$5:$BO$76),IF(AND(D96="ж",F96&gt;=17),LOOKUP(U96,Девушки!$BT$5:$BT$76,Девушки!$BO$5:$BO$76),IF(AND(D96="м",F96&lt;=10),LOOKUP(U96,Юноши!$BT$5:$BT$76,Юноши!$BO$5:$BO$76),IF(AND(D96="м",F96=11),LOOKUP(U96,Юноши!$BT$5:$BT$76,Юноши!$BO$5:$BO$76),IF(AND(D96="м",F96=12),LOOKUP(U96,Юноши!$BT$5:$BT$76,Юноши!$BO$5:$BO$76),IF(AND(D96="м",F96=13),LOOKUP(U96,Юноши!$BT$5:$BT$76,Юноши!$BO$5:$BO$76),IF(AND(D96="м",F96=14),LOOKUP(U96,Юноши!$BT$5:$BT$76,Юноши!$BO$5:$BO$76),IF(AND(D96="м",F96=15),LOOKUP(U96,Юноши!$BT$5:$BT$76,Юноши!$BO$5:$BO$76),IF(AND(D96="м",F96=16),LOOKUP(U96,Юноши!$BT$5:$BT$76,Юноши!$BO$5:$BO$76),IF(AND(D96="м",F96&gt;=17),LOOKUP(U96,Юноши!$BT$5:$BT$76,Юноши!$BO$5:$BO$76)))))))))))))))))))</f>
        <v>0</v>
      </c>
      <c r="W96" s="346"/>
      <c r="X96" s="307">
        <f>IF(E96="",0,IF(W96="",0,IF(AND(D96="ж",F96&lt;=10),LOOKUP(W96,Девушки!$D$5:$D$76,Девушки!$A$5:$A$76),IF(AND(D96="ж",F96=11),LOOKUP(W96,Девушки!$E$5:$E$76,Девушки!$A$5:$A$76),IF(AND(D96="ж",F96=12),LOOKUP(W96,Девушки!$F$5:$F$76,Девушки!$A$5:$A$76),IF(AND(D96="ж",F96=13),LOOKUP(W96,Девушки!$G$5:$G$76,Девушки!$A$5:$A$76),IF(AND(D96="ж",F96=14),LOOKUP(W96,Девушки!$H$5:$H$76,Девушки!$A$5:$A$76),IF(AND(D96="ж",F96=15),LOOKUP(W96,Девушки!$I$5:$I$76,Девушки!$A$5:$A$76),IF(AND(D96="ж",F96=16),LOOKUP(W96,Девушки!$J$5:$J$76,Девушки!$A$5:$A$76),IF(AND(D96="ж",F96&gt;=17),LOOKUP(W96,Девушки!$K$5:$K$76,Девушки!$A$5:$A$76),IF(AND(D96="м",F96&lt;=10),LOOKUP(W96,Юноши!$D$5:$D$76,Юноши!$A$5:$A$76),IF(AND(D96="м",F96=11),LOOKUP(W96,Юноши!$E$5:$E$76,Юноши!$A$5:$A$76),IF(AND(D96="м",F96=12),LOOKUP(W96,Юноши!$F$5:$F$76,Юноши!$A$5:$A$76),IF(AND(D96="м",F96=13),LOOKUP(W96,Юноши!$G$5:$G$76,Юноши!$A$5:$A$76),IF(AND(D96="м",F96=14),LOOKUP(W96,Юноши!$H$5:$H$76,Юноши!$A$5:$A$76),IF(AND(D96="м",F96=15),LOOKUP(W96,Юноши!$I$5:$I$76,Юноши!$A$5:$A$76),IF(AND(D96="м",F96=16),LOOKUP(W96,Юноши!$J$5:$J$76,Юноши!$A$5:$A$76),IF(AND(D96="м",F96&gt;=17),LOOKUP(W96,Юноши!$K$5:$K$76,Юноши!$A$5:$A$76)))))))))))))))))))</f>
        <v>0</v>
      </c>
      <c r="Y96" s="451">
        <f t="shared" si="3"/>
        <v>0</v>
      </c>
    </row>
    <row r="97" spans="1:25" ht="24.95" customHeight="1">
      <c r="A97" s="456"/>
      <c r="B97" s="462"/>
      <c r="C97" s="459"/>
      <c r="D97" s="458"/>
      <c r="E97" s="463"/>
      <c r="F97" s="309" t="str">
        <f t="shared" si="2"/>
        <v>/</v>
      </c>
      <c r="G97" s="422"/>
      <c r="H97" s="420">
        <f>IF(E97="",0,IF(G97&lt;=0,0,IF(AND(D97="ж",F97&lt;=10),LOOKUP(G97,Девушки!$CH$5:$CH$76,Девушки!$L$5:$L$76),IF(AND(D97="ж",F97=11),LOOKUP(G97,Девушки!$CI$5:$CI$76,Девушки!$L$5:$L$76),IF(AND(D97="ж",F97=12),LOOKUP(G97,Девушки!$CJ$5:$CJ$76,Девушки!$L$5:$L$76),IF(AND(D97="ж",F97=13),LOOKUP(G97,Девушки!$CK$5:$CK$76,Девушки!$L$5:$L$76),IF(AND(D97="ж",F97=14),LOOKUP(G97,Девушки!$CL$5:$CL$76,Девушки!$L$5:$L$76),IF(AND(D97="ж",F97=15),LOOKUP(G97,Девушки!$CM$5:$CM$76,Девушки!$L$5:$L$76),IF(AND(D97="ж",F97=16),LOOKUP(G97,Девушки!$CN$5:$CN$76,Девушки!$L$5:$L$76),IF(AND(D97="ж",F97&gt;=17),LOOKUP(G97,Девушки!$CO$5:$CO$76,Девушки!$L$5:$L$76),IF(AND(D97="м",F97&lt;=10),LOOKUP(G97,Юноши!$CH$5:$CH$76,Юноши!$L$5:$L$76),IF(AND(D97="м",F97=11),LOOKUP(G97,Юноши!$CI$5:$CI$76,Юноши!$L$5:$L$76),IF(AND(D97="м",F97=12),LOOKUP(G97,Юноши!$CJ$5:$CJ$76,Юноши!$L$5:$L$76),IF(AND(D97="м",F97=13),LOOKUP(G97,Юноши!$CK$5:$CK$76,Юноши!$L$5:$L$76),IF(AND(D97="м",F97=14),LOOKUP(G97,Юноши!$CL$5:$CL$76,Юноши!$L$5:$L$76),IF(AND(D97="м",F97=15),LOOKUP(G97,Юноши!$CM$5:$CM$76,Юноши!$L$5:$L$76),IF(AND(D97="м",F97=16),LOOKUP(G97,Юноши!$CN$5:$CN$76,Юноши!$L$5:$L$76),IF(AND(D97="м",F97&gt;=17),LOOKUP(G97,Юноши!$CO$5:$CO$76,Юноши!$L$5:$L$76)))))))))))))))))))</f>
        <v>0</v>
      </c>
      <c r="I97" s="418"/>
      <c r="J97" s="383">
        <f>IF(E97="",0,IF(I97&lt;=0,0,IF(AND(D97="ж",F97&lt;=10),LOOKUP(I97,Девушки!$O$5:$O$76,Девушки!$L$5:$L$76),IF(AND(D97="ж",F97=11),LOOKUP(I97,Девушки!$P$5:$P$76,Девушки!$L$5:$L$76),IF(AND(D97="ж",F97=12),LOOKUP(I97,Девушки!$Q$5:$Q$76,Девушки!$L$5:$L$76),IF(AND(D97="ж",F97=13),LOOKUP(I97,Девушки!$R$5:$R$76,Девушки!$L$5:$L$76),IF(AND(D97="ж",F97=14),LOOKUP(I97,Девушки!$S$5:$S$76,Девушки!$L$5:$L$76),IF(AND(D97="ж",F97=15),LOOKUP(I97,Девушки!$T$5:$T$76,Девушки!$L$5:$L$76),IF(AND(D97="ж",F97=16),LOOKUP(I97,Девушки!$U$5:$U$76,Девушки!$L$5:$L$76),IF(AND(D97="ж",F97&gt;=17),LOOKUP(I97,Девушки!$V$5:$V$76,Девушки!$L$5:$L$76),IF(AND(D97="м",F97&lt;=10),LOOKUP(I97,Юноши!$O$5:$O$76,Юноши!$L$5:$L$76),IF(AND(D97="м",F97=11),LOOKUP(I97,Юноши!$P$5:$P$76,Юноши!$L$5:$L$76),IF(AND(D97="м",F97=12),LOOKUP(I97,Юноши!$Q$5:$Q$76,Юноши!$L$5:$L$76),IF(AND(D97="м",F97=13),LOOKUP(I97,Юноши!$R$5:$R$76,Юноши!$L$5:$L$76),IF(AND(D97="м",F97=14),LOOKUP(I97,Юноши!$S$5:$S$76,Юноши!$L$5:$L$76),IF(AND(D97="м",F97=15),LOOKUP(I97,Юноши!$T$5:$T$76,Юноши!$L$5:$L$76),IF(AND(D97="м",F97=16),LOOKUP(I97,Юноши!$U$5:$U$76,Юноши!$L$5:$L$76),IF(AND(D97="м",F97&gt;=17),LOOKUP(I97,Юноши!$V$5:$V$76,Юноши!$L$5:$L$76)))))))))))))))))))</f>
        <v>0</v>
      </c>
      <c r="K97" s="424"/>
      <c r="L97" s="391">
        <f>IF(E97="",0,IF(K97&lt;=0,0,IF(AND(D97="ж",F97&lt;=16),LOOKUP(K97,Девушки!$CC$5:$CC$76,Девушки!$L$5:$L$76),IF(AND(D97="ж",F97=17),LOOKUP(K97,Девушки!$CD$5:$CD$76,Девушки!$L$5:$L$76),IF(AND(D97="м",F97&lt;=16),LOOKUP(K97,Юноши!$CC$5:$CC$76,Юноши!$L$5:$L$76),IF(AND(D97="м",F97=17),LOOKUP(K97,Юноши!$CD$5:$CD$76,Юноши!$L$5:$L$76)))))))</f>
        <v>0</v>
      </c>
      <c r="M97" s="387"/>
      <c r="N97" s="302">
        <f>IF(E97="",0,IF(M97&lt;=0,0,IF(AND(D97="ж",F97&lt;=10),LOOKUP(M97,Девушки!$Z$5:$Z$75,Девушки!$W$5:$W$75),IF(AND(D97="ж",F97=11),LOOKUP(M97,Девушки!$AA$5:$AA$75,Девушки!$W$5:$W$75),IF(AND(D97="ж",F97=12),LOOKUP(M97,Девушки!$AB$5:$AB$75,Девушки!$W$5:$W$75),IF(AND(D97="ж",F97=13),LOOKUP(M97,Девушки!$AC$5:$AC$75,Девушки!$W$5:$W$75),IF(AND(D97="ж",F97=14),LOOKUP(M97,Девушки!$AD$5:$AD$75,Девушки!$W$5:$W$75),IF(AND(D97="ж",F97=15),LOOKUP(M97,Девушки!$AE$5:$AE$75,Девушки!$W$5:$W$75),IF(AND(D97="ж",F97=16),LOOKUP(M97,Девушки!$AF$5:$AF$75,Девушки!$W$5:$W$75),IF(AND(D97="ж",F97&gt;=17),LOOKUP(M97,Девушки!$AG$5:$AG$75,Девушки!$W$5:$W$75),IF(AND(D97="м",F97&lt;=10),LOOKUP(M97,Юноши!$Z$5:$Z$75,Юноши!$W$5:$W$75),IF(AND(D97="м",F97=11),LOOKUP(M97,Юноши!$AA$5:$AA$75,Юноши!$W$5:$W$75),IF(AND(D97="м",F97=12),LOOKUP(M97,Юноши!$AB$5:$AB$75,Юноши!$W$5:$W$75),IF(AND(D97="м",F97=13),LOOKUP(M97,Юноши!$AC$5:$AC$75,Юноши!$W$5:$W$75),IF(AND(D97="м",F97=14),LOOKUP(M97,Юноши!$AD$5:$AD$75,Юноши!$W$5:$W$75),IF(AND(D97="м",F97=15),LOOKUP(M97,Юноши!$AE$5:$AE$75,Юноши!$W$5:$W$75),IF(AND(D97="м",F97=16),LOOKUP(M97,Юноши!$AF$5:$AF$75,Юноши!$W$5:$W$75),IF(AND(D97="м",F97&gt;=17),LOOKUP(M97,Юноши!$AG$5:$AG$75,Юноши!$W$5:$W$75)))))))))))))))))))</f>
        <v>0</v>
      </c>
      <c r="O97" s="389"/>
      <c r="P97" s="304">
        <f>IF(E97="",0,IF(O97&lt;=0,0,IF(AND(D97="ж",F97&lt;=10),LOOKUP(O97,Девушки!$AK$5:$AK$75,Девушки!$W$5:$W$75),IF(AND(D97="ж",F97=11),LOOKUP(O97,Девушки!$AL$5:$AL$75,Девушки!$W$5:$W$75),IF(AND(D97="ж",F97=12),LOOKUP(O97,Девушки!$AM$5:$AM$75,Девушки!$W$5:$W$75),IF(AND(D97="ж",F97=13),LOOKUP(O97,Девушки!$AN$5:$AN$75,Девушки!$W$5:$W$75),IF(AND(D97="ж",F97=14),LOOKUP(O97,Девушки!$AO$5:$AO$75,Девушки!$W$5:$W$75),IF(AND(D97="ж",F97=15),LOOKUP(O97,Девушки!$AP$5:$AP$75,Девушки!$W$5:$W$75),IF(AND(D97="ж",F97=16),LOOKUP(O97,Девушки!$AQ$5:$AQ$75,Девушки!$W$5:$W$75),IF(AND(D97="ж",F97&gt;=17),LOOKUP(O97,Девушки!$AR$5:$AR$75,Девушки!$W$5:$W$75),IF(AND(D97="м",F97&lt;=10),LOOKUP(O97,Юноши!$AK$5:$AK$75,Юноши!$W$5:$W$75),IF(AND(D97="м",F97=11),LOOKUP(O97,Юноши!$AL$5:$AL$75,Юноши!$W$5:$W$75),IF(AND(D97="м",F97=12),LOOKUP(O97,Юноши!$AM$5:$AM$75,Юноши!$W$5:$W$75),IF(AND(D97="м",F97=13),LOOKUP(O97,Юноши!$AN$5:$AN$75,Юноши!$W$5:$W$75),IF(AND(D97="м",F97=14),LOOKUP(O97,Юноши!$AO$5:$AO$75,Юноши!$W$5:$W$75),IF(AND(D97="м",F97=15),LOOKUP(O97,Юноши!$AP$5:$AP$75,Юноши!$W$5:$W$75),IF(AND(D97="м",F97=16),LOOKUP(O97,Юноши!$AQ$5:$AQ$75,Юноши!$W$5:$W$75),IF(AND(D97="м",F97&gt;=17),LOOKUP(O97,Юноши!$AR$5:$AR$75,Юноши!$W$5:$W$75)))))))))))))))))))</f>
        <v>0</v>
      </c>
      <c r="Q97" s="303"/>
      <c r="R97" s="450">
        <f>IF(E97="",0,IF(Q97&lt;=0,0,IF(AND(D97="ж",F97&lt;=10),LOOKUP(Q97,Девушки!$AV$5:$AV$75,Девушки!$W$5:$W$75),IF(AND(D97="ж",F97=11),LOOKUP(Q97,Девушки!$AW$5:$AW$75,Девушки!$W$5:$W$75),IF(AND(D97="ж",F97=12),LOOKUP(Q97,Девушки!$AX$5:$AX$75,Девушки!$W$5:$W$75),IF(AND(D97="ж",F97=13),LOOKUP(Q97,Девушки!$AY$5:$AY$75,Девушки!$W$5:$W$75),IF(AND(D97="ж",F97=14),LOOKUP(Q97,Девушки!$AZ$5:$AZ$75,Девушки!$W$5:$W$75),IF(AND(D97="ж",F97=15),LOOKUP(Q97,Девушки!$BA$5:$BA$75,Девушки!$W$5:$W$75),IF(AND(D97="ж",F97=16),LOOKUP(Q97,Девушки!$BB$5:$BB$75,Девушки!$W$5:$W$75),IF(AND(D97="ж",F97&gt;=17),LOOKUP(Q97,Девушки!$BC$5:$BC$75,Девушки!$W$5:$W$75),IF(AND(D97="м",F97&lt;=10),LOOKUP(Q97,Юноши!$AV$5:$AV$75,Юноши!$W$5:$W$75),IF(AND(D97="м",F97=11),LOOKUP(Q97,Юноши!$AW$5:$AW$75,Юноши!$W$5:$W$75),IF(AND(D97="м",F97=12),LOOKUP(Q97,Юноши!$AX$5:$AX$75,Юноши!$W$5:$W$75),IF(AND(D97="м",F97=13),LOOKUP(Q97,Юноши!$AY$5:$AY$75,Юноши!$W$5:$W$75),IF(AND(D97="м",F97=14),LOOKUP(Q97,Юноши!$AZ$5:$AZ$75,Юноши!$W$5:$W$75),IF(AND(D97="м",F97=15),LOOKUP(Q97,Юноши!$BA$5:$BA$75,Юноши!$W$5:$W$75),IF(AND(D97="м",F97=16),LOOKUP(Q97,Юноши!$BB$5:$BB$75,Юноши!$W$5:$W$75),IF(AND(D97="м",F97&gt;=17),LOOKUP(Q97,Юноши!$BC$5:$BC$75,Юноши!$W$5:$W$75)))))))))))))))))))</f>
        <v>0</v>
      </c>
      <c r="S97" s="338"/>
      <c r="T97" s="305">
        <f>IF(E97="",0,IF(S97="",0,IF(S97&lt;-4,0,IF(AND(D97="ж",F97&lt;=10),LOOKUP(S97,Девушки!$BG$5:$BG$75,Девушки!$W$5:$W$75),IF(AND(D97="ж",F97=11),LOOKUP(S97,Девушки!$BH$5:$BH$75,Девушки!$W$5:$W$75),IF(AND(D97="ж",F97=12),LOOKUP(S97,Девушки!$BI$5:$BI$75,Девушки!$W$5:$W$75),IF(AND(D97="ж",F97=13),LOOKUP(S97,Девушки!$BJ$5:$BJ$75,Девушки!$W$5:$W$75),IF(AND(D97="ж",F97=14),LOOKUP(S97,Девушки!$BK$5:$BK$75,Девушки!$W$5:$W$75),IF(AND(D97="ж",F97=15),LOOKUP(S97,Девушки!$BL$5:$BL$75,Девушки!$W$5:$W$75),IF(AND(D97="ж",F97=16),LOOKUP(S97,Девушки!$BM$5:$BM$75,Девушки!$W$5:$W$75),IF(AND(D97="ж",F97&gt;=17),LOOKUP(S97,Девушки!$BN$5:$BN$75,Девушки!$W$5:$W$75),IF(AND(D97="м",F97&lt;=10),LOOKUP(S97,Юноши!$BG$5:$BG$75,Юноши!$W$5:$W$75),IF(AND(D97="м",F97=11),LOOKUP(S97,Юноши!$BH$5:$BH$75,Юноши!$W$5:$W$75),IF(AND(D97="м",F97=12),LOOKUP(S97,Юноши!$BI$5:$BI$75,Юноши!$W$5:$W$75),IF(AND(D97="м",F97=13),LOOKUP(S97,Юноши!$BJ$5:$BJ$75,Юноши!$W$5:$W$75),IF(AND(D97="м",F97=14),LOOKUP(S97,Юноши!$BK$5:$BK$75,Юноши!$W$5:$W$75),IF(AND(D97="м",F97=15),LOOKUP(S97,Юноши!$BL$5:$BL$75,Юноши!$W$5:$W$75),IF(AND(D97="м",F97=16),LOOKUP(S97,Юноши!$BM$5:$BM$75,Юноши!$W$5:$W$75),IF(AND(D97="м",F97&gt;=17),LOOKUP(S97,Юноши!$BN$5:$BN$75,Юноши!$W$5:$W$75))))))))))))))))))))</f>
        <v>0</v>
      </c>
      <c r="U97" s="341"/>
      <c r="V97" s="450">
        <f>IF(E97="",0,IF(U97&lt;=0,0,IF(AND(D97="ж",F97&lt;=10),LOOKUP(U97,Девушки!$BT$5:$BT$76,Девушки!$BO$5:$BO$76),IF(AND(D97="ж",F97=11),LOOKUP(U97,Девушки!$BT$5:$BT$76,Девушки!$BO$5:$BO$76),IF(AND(D97="ж",F97=12),LOOKUP(U97,Девушки!$BT$5:$BT$76,Девушки!$BO$5:$BO$76),IF(AND(D97="ж",F97=13),LOOKUP(U97,Девушки!$BT$5:$BT$76,Девушки!$BO$5:$BO$76),IF(AND(D97="ж",F97=14),LOOKUP(U97,Девушки!$BT$5:$BT$76,Девушки!$BO$5:$BO$76),IF(AND(D97="ж",F97=15),LOOKUP(U97,Девушки!$BT$5:$BT$76,Девушки!$BO$5:$BO$76),IF(AND(D97="ж",F97=16),LOOKUP(U97,Девушки!$BT$5:$BT$76,Девушки!$BO$5:$BO$76),IF(AND(D97="ж",F97&gt;=17),LOOKUP(U97,Девушки!$BT$5:$BT$76,Девушки!$BO$5:$BO$76),IF(AND(D97="м",F97&lt;=10),LOOKUP(U97,Юноши!$BT$5:$BT$76,Юноши!$BO$5:$BO$76),IF(AND(D97="м",F97=11),LOOKUP(U97,Юноши!$BT$5:$BT$76,Юноши!$BO$5:$BO$76),IF(AND(D97="м",F97=12),LOOKUP(U97,Юноши!$BT$5:$BT$76,Юноши!$BO$5:$BO$76),IF(AND(D97="м",F97=13),LOOKUP(U97,Юноши!$BT$5:$BT$76,Юноши!$BO$5:$BO$76),IF(AND(D97="м",F97=14),LOOKUP(U97,Юноши!$BT$5:$BT$76,Юноши!$BO$5:$BO$76),IF(AND(D97="м",F97=15),LOOKUP(U97,Юноши!$BT$5:$BT$76,Юноши!$BO$5:$BO$76),IF(AND(D97="м",F97=16),LOOKUP(U97,Юноши!$BT$5:$BT$76,Юноши!$BO$5:$BO$76),IF(AND(D97="м",F97&gt;=17),LOOKUP(U97,Юноши!$BT$5:$BT$76,Юноши!$BO$5:$BO$76)))))))))))))))))))</f>
        <v>0</v>
      </c>
      <c r="W97" s="346"/>
      <c r="X97" s="307">
        <f>IF(E97="",0,IF(W97="",0,IF(AND(D97="ж",F97&lt;=10),LOOKUP(W97,Девушки!$D$5:$D$76,Девушки!$A$5:$A$76),IF(AND(D97="ж",F97=11),LOOKUP(W97,Девушки!$E$5:$E$76,Девушки!$A$5:$A$76),IF(AND(D97="ж",F97=12),LOOKUP(W97,Девушки!$F$5:$F$76,Девушки!$A$5:$A$76),IF(AND(D97="ж",F97=13),LOOKUP(W97,Девушки!$G$5:$G$76,Девушки!$A$5:$A$76),IF(AND(D97="ж",F97=14),LOOKUP(W97,Девушки!$H$5:$H$76,Девушки!$A$5:$A$76),IF(AND(D97="ж",F97=15),LOOKUP(W97,Девушки!$I$5:$I$76,Девушки!$A$5:$A$76),IF(AND(D97="ж",F97=16),LOOKUP(W97,Девушки!$J$5:$J$76,Девушки!$A$5:$A$76),IF(AND(D97="ж",F97&gt;=17),LOOKUP(W97,Девушки!$K$5:$K$76,Девушки!$A$5:$A$76),IF(AND(D97="м",F97&lt;=10),LOOKUP(W97,Юноши!$D$5:$D$76,Юноши!$A$5:$A$76),IF(AND(D97="м",F97=11),LOOKUP(W97,Юноши!$E$5:$E$76,Юноши!$A$5:$A$76),IF(AND(D97="м",F97=12),LOOKUP(W97,Юноши!$F$5:$F$76,Юноши!$A$5:$A$76),IF(AND(D97="м",F97=13),LOOKUP(W97,Юноши!$G$5:$G$76,Юноши!$A$5:$A$76),IF(AND(D97="м",F97=14),LOOKUP(W97,Юноши!$H$5:$H$76,Юноши!$A$5:$A$76),IF(AND(D97="м",F97=15),LOOKUP(W97,Юноши!$I$5:$I$76,Юноши!$A$5:$A$76),IF(AND(D97="м",F97=16),LOOKUP(W97,Юноши!$J$5:$J$76,Юноши!$A$5:$A$76),IF(AND(D97="м",F97&gt;=17),LOOKUP(W97,Юноши!$K$5:$K$76,Юноши!$A$5:$A$76)))))))))))))))))))</f>
        <v>0</v>
      </c>
      <c r="Y97" s="451">
        <f t="shared" si="3"/>
        <v>0</v>
      </c>
    </row>
    <row r="98" spans="1:25" ht="24.95" customHeight="1">
      <c r="A98" s="456"/>
      <c r="B98" s="462"/>
      <c r="C98" s="459"/>
      <c r="D98" s="458"/>
      <c r="E98" s="463"/>
      <c r="F98" s="309" t="str">
        <f t="shared" si="2"/>
        <v>/</v>
      </c>
      <c r="G98" s="422"/>
      <c r="H98" s="420">
        <f>IF(E98="",0,IF(G98&lt;=0,0,IF(AND(D98="ж",F98&lt;=10),LOOKUP(G98,Девушки!$CH$5:$CH$76,Девушки!$L$5:$L$76),IF(AND(D98="ж",F98=11),LOOKUP(G98,Девушки!$CI$5:$CI$76,Девушки!$L$5:$L$76),IF(AND(D98="ж",F98=12),LOOKUP(G98,Девушки!$CJ$5:$CJ$76,Девушки!$L$5:$L$76),IF(AND(D98="ж",F98=13),LOOKUP(G98,Девушки!$CK$5:$CK$76,Девушки!$L$5:$L$76),IF(AND(D98="ж",F98=14),LOOKUP(G98,Девушки!$CL$5:$CL$76,Девушки!$L$5:$L$76),IF(AND(D98="ж",F98=15),LOOKUP(G98,Девушки!$CM$5:$CM$76,Девушки!$L$5:$L$76),IF(AND(D98="ж",F98=16),LOOKUP(G98,Девушки!$CN$5:$CN$76,Девушки!$L$5:$L$76),IF(AND(D98="ж",F98&gt;=17),LOOKUP(G98,Девушки!$CO$5:$CO$76,Девушки!$L$5:$L$76),IF(AND(D98="м",F98&lt;=10),LOOKUP(G98,Юноши!$CH$5:$CH$76,Юноши!$L$5:$L$76),IF(AND(D98="м",F98=11),LOOKUP(G98,Юноши!$CI$5:$CI$76,Юноши!$L$5:$L$76),IF(AND(D98="м",F98=12),LOOKUP(G98,Юноши!$CJ$5:$CJ$76,Юноши!$L$5:$L$76),IF(AND(D98="м",F98=13),LOOKUP(G98,Юноши!$CK$5:$CK$76,Юноши!$L$5:$L$76),IF(AND(D98="м",F98=14),LOOKUP(G98,Юноши!$CL$5:$CL$76,Юноши!$L$5:$L$76),IF(AND(D98="м",F98=15),LOOKUP(G98,Юноши!$CM$5:$CM$76,Юноши!$L$5:$L$76),IF(AND(D98="м",F98=16),LOOKUP(G98,Юноши!$CN$5:$CN$76,Юноши!$L$5:$L$76),IF(AND(D98="м",F98&gt;=17),LOOKUP(G98,Юноши!$CO$5:$CO$76,Юноши!$L$5:$L$76)))))))))))))))))))</f>
        <v>0</v>
      </c>
      <c r="I98" s="418"/>
      <c r="J98" s="383">
        <f>IF(E98="",0,IF(I98&lt;=0,0,IF(AND(D98="ж",F98&lt;=10),LOOKUP(I98,Девушки!$O$5:$O$76,Девушки!$L$5:$L$76),IF(AND(D98="ж",F98=11),LOOKUP(I98,Девушки!$P$5:$P$76,Девушки!$L$5:$L$76),IF(AND(D98="ж",F98=12),LOOKUP(I98,Девушки!$Q$5:$Q$76,Девушки!$L$5:$L$76),IF(AND(D98="ж",F98=13),LOOKUP(I98,Девушки!$R$5:$R$76,Девушки!$L$5:$L$76),IF(AND(D98="ж",F98=14),LOOKUP(I98,Девушки!$S$5:$S$76,Девушки!$L$5:$L$76),IF(AND(D98="ж",F98=15),LOOKUP(I98,Девушки!$T$5:$T$76,Девушки!$L$5:$L$76),IF(AND(D98="ж",F98=16),LOOKUP(I98,Девушки!$U$5:$U$76,Девушки!$L$5:$L$76),IF(AND(D98="ж",F98&gt;=17),LOOKUP(I98,Девушки!$V$5:$V$76,Девушки!$L$5:$L$76),IF(AND(D98="м",F98&lt;=10),LOOKUP(I98,Юноши!$O$5:$O$76,Юноши!$L$5:$L$76),IF(AND(D98="м",F98=11),LOOKUP(I98,Юноши!$P$5:$P$76,Юноши!$L$5:$L$76),IF(AND(D98="м",F98=12),LOOKUP(I98,Юноши!$Q$5:$Q$76,Юноши!$L$5:$L$76),IF(AND(D98="м",F98=13),LOOKUP(I98,Юноши!$R$5:$R$76,Юноши!$L$5:$L$76),IF(AND(D98="м",F98=14),LOOKUP(I98,Юноши!$S$5:$S$76,Юноши!$L$5:$L$76),IF(AND(D98="м",F98=15),LOOKUP(I98,Юноши!$T$5:$T$76,Юноши!$L$5:$L$76),IF(AND(D98="м",F98=16),LOOKUP(I98,Юноши!$U$5:$U$76,Юноши!$L$5:$L$76),IF(AND(D98="м",F98&gt;=17),LOOKUP(I98,Юноши!$V$5:$V$76,Юноши!$L$5:$L$76)))))))))))))))))))</f>
        <v>0</v>
      </c>
      <c r="K98" s="424"/>
      <c r="L98" s="391">
        <f>IF(E98="",0,IF(K98&lt;=0,0,IF(AND(D98="ж",F98&lt;=16),LOOKUP(K98,Девушки!$CC$5:$CC$76,Девушки!$L$5:$L$76),IF(AND(D98="ж",F98=17),LOOKUP(K98,Девушки!$CD$5:$CD$76,Девушки!$L$5:$L$76),IF(AND(D98="м",F98&lt;=16),LOOKUP(K98,Юноши!$CC$5:$CC$76,Юноши!$L$5:$L$76),IF(AND(D98="м",F98=17),LOOKUP(K98,Юноши!$CD$5:$CD$76,Юноши!$L$5:$L$76)))))))</f>
        <v>0</v>
      </c>
      <c r="M98" s="387"/>
      <c r="N98" s="302">
        <f>IF(E98="",0,IF(M98&lt;=0,0,IF(AND(D98="ж",F98&lt;=10),LOOKUP(M98,Девушки!$Z$5:$Z$75,Девушки!$W$5:$W$75),IF(AND(D98="ж",F98=11),LOOKUP(M98,Девушки!$AA$5:$AA$75,Девушки!$W$5:$W$75),IF(AND(D98="ж",F98=12),LOOKUP(M98,Девушки!$AB$5:$AB$75,Девушки!$W$5:$W$75),IF(AND(D98="ж",F98=13),LOOKUP(M98,Девушки!$AC$5:$AC$75,Девушки!$W$5:$W$75),IF(AND(D98="ж",F98=14),LOOKUP(M98,Девушки!$AD$5:$AD$75,Девушки!$W$5:$W$75),IF(AND(D98="ж",F98=15),LOOKUP(M98,Девушки!$AE$5:$AE$75,Девушки!$W$5:$W$75),IF(AND(D98="ж",F98=16),LOOKUP(M98,Девушки!$AF$5:$AF$75,Девушки!$W$5:$W$75),IF(AND(D98="ж",F98&gt;=17),LOOKUP(M98,Девушки!$AG$5:$AG$75,Девушки!$W$5:$W$75),IF(AND(D98="м",F98&lt;=10),LOOKUP(M98,Юноши!$Z$5:$Z$75,Юноши!$W$5:$W$75),IF(AND(D98="м",F98=11),LOOKUP(M98,Юноши!$AA$5:$AA$75,Юноши!$W$5:$W$75),IF(AND(D98="м",F98=12),LOOKUP(M98,Юноши!$AB$5:$AB$75,Юноши!$W$5:$W$75),IF(AND(D98="м",F98=13),LOOKUP(M98,Юноши!$AC$5:$AC$75,Юноши!$W$5:$W$75),IF(AND(D98="м",F98=14),LOOKUP(M98,Юноши!$AD$5:$AD$75,Юноши!$W$5:$W$75),IF(AND(D98="м",F98=15),LOOKUP(M98,Юноши!$AE$5:$AE$75,Юноши!$W$5:$W$75),IF(AND(D98="м",F98=16),LOOKUP(M98,Юноши!$AF$5:$AF$75,Юноши!$W$5:$W$75),IF(AND(D98="м",F98&gt;=17),LOOKUP(M98,Юноши!$AG$5:$AG$75,Юноши!$W$5:$W$75)))))))))))))))))))</f>
        <v>0</v>
      </c>
      <c r="O98" s="389"/>
      <c r="P98" s="304">
        <f>IF(E98="",0,IF(O98&lt;=0,0,IF(AND(D98="ж",F98&lt;=10),LOOKUP(O98,Девушки!$AK$5:$AK$75,Девушки!$W$5:$W$75),IF(AND(D98="ж",F98=11),LOOKUP(O98,Девушки!$AL$5:$AL$75,Девушки!$W$5:$W$75),IF(AND(D98="ж",F98=12),LOOKUP(O98,Девушки!$AM$5:$AM$75,Девушки!$W$5:$W$75),IF(AND(D98="ж",F98=13),LOOKUP(O98,Девушки!$AN$5:$AN$75,Девушки!$W$5:$W$75),IF(AND(D98="ж",F98=14),LOOKUP(O98,Девушки!$AO$5:$AO$75,Девушки!$W$5:$W$75),IF(AND(D98="ж",F98=15),LOOKUP(O98,Девушки!$AP$5:$AP$75,Девушки!$W$5:$W$75),IF(AND(D98="ж",F98=16),LOOKUP(O98,Девушки!$AQ$5:$AQ$75,Девушки!$W$5:$W$75),IF(AND(D98="ж",F98&gt;=17),LOOKUP(O98,Девушки!$AR$5:$AR$75,Девушки!$W$5:$W$75),IF(AND(D98="м",F98&lt;=10),LOOKUP(O98,Юноши!$AK$5:$AK$75,Юноши!$W$5:$W$75),IF(AND(D98="м",F98=11),LOOKUP(O98,Юноши!$AL$5:$AL$75,Юноши!$W$5:$W$75),IF(AND(D98="м",F98=12),LOOKUP(O98,Юноши!$AM$5:$AM$75,Юноши!$W$5:$W$75),IF(AND(D98="м",F98=13),LOOKUP(O98,Юноши!$AN$5:$AN$75,Юноши!$W$5:$W$75),IF(AND(D98="м",F98=14),LOOKUP(O98,Юноши!$AO$5:$AO$75,Юноши!$W$5:$W$75),IF(AND(D98="м",F98=15),LOOKUP(O98,Юноши!$AP$5:$AP$75,Юноши!$W$5:$W$75),IF(AND(D98="м",F98=16),LOOKUP(O98,Юноши!$AQ$5:$AQ$75,Юноши!$W$5:$W$75),IF(AND(D98="м",F98&gt;=17),LOOKUP(O98,Юноши!$AR$5:$AR$75,Юноши!$W$5:$W$75)))))))))))))))))))</f>
        <v>0</v>
      </c>
      <c r="Q98" s="303"/>
      <c r="R98" s="450">
        <f>IF(E98="",0,IF(Q98&lt;=0,0,IF(AND(D98="ж",F98&lt;=10),LOOKUP(Q98,Девушки!$AV$5:$AV$75,Девушки!$W$5:$W$75),IF(AND(D98="ж",F98=11),LOOKUP(Q98,Девушки!$AW$5:$AW$75,Девушки!$W$5:$W$75),IF(AND(D98="ж",F98=12),LOOKUP(Q98,Девушки!$AX$5:$AX$75,Девушки!$W$5:$W$75),IF(AND(D98="ж",F98=13),LOOKUP(Q98,Девушки!$AY$5:$AY$75,Девушки!$W$5:$W$75),IF(AND(D98="ж",F98=14),LOOKUP(Q98,Девушки!$AZ$5:$AZ$75,Девушки!$W$5:$W$75),IF(AND(D98="ж",F98=15),LOOKUP(Q98,Девушки!$BA$5:$BA$75,Девушки!$W$5:$W$75),IF(AND(D98="ж",F98=16),LOOKUP(Q98,Девушки!$BB$5:$BB$75,Девушки!$W$5:$W$75),IF(AND(D98="ж",F98&gt;=17),LOOKUP(Q98,Девушки!$BC$5:$BC$75,Девушки!$W$5:$W$75),IF(AND(D98="м",F98&lt;=10),LOOKUP(Q98,Юноши!$AV$5:$AV$75,Юноши!$W$5:$W$75),IF(AND(D98="м",F98=11),LOOKUP(Q98,Юноши!$AW$5:$AW$75,Юноши!$W$5:$W$75),IF(AND(D98="м",F98=12),LOOKUP(Q98,Юноши!$AX$5:$AX$75,Юноши!$W$5:$W$75),IF(AND(D98="м",F98=13),LOOKUP(Q98,Юноши!$AY$5:$AY$75,Юноши!$W$5:$W$75),IF(AND(D98="м",F98=14),LOOKUP(Q98,Юноши!$AZ$5:$AZ$75,Юноши!$W$5:$W$75),IF(AND(D98="м",F98=15),LOOKUP(Q98,Юноши!$BA$5:$BA$75,Юноши!$W$5:$W$75),IF(AND(D98="м",F98=16),LOOKUP(Q98,Юноши!$BB$5:$BB$75,Юноши!$W$5:$W$75),IF(AND(D98="м",F98&gt;=17),LOOKUP(Q98,Юноши!$BC$5:$BC$75,Юноши!$W$5:$W$75)))))))))))))))))))</f>
        <v>0</v>
      </c>
      <c r="S98" s="338"/>
      <c r="T98" s="305">
        <f>IF(E98="",0,IF(S98="",0,IF(S98&lt;-4,0,IF(AND(D98="ж",F98&lt;=10),LOOKUP(S98,Девушки!$BG$5:$BG$75,Девушки!$W$5:$W$75),IF(AND(D98="ж",F98=11),LOOKUP(S98,Девушки!$BH$5:$BH$75,Девушки!$W$5:$W$75),IF(AND(D98="ж",F98=12),LOOKUP(S98,Девушки!$BI$5:$BI$75,Девушки!$W$5:$W$75),IF(AND(D98="ж",F98=13),LOOKUP(S98,Девушки!$BJ$5:$BJ$75,Девушки!$W$5:$W$75),IF(AND(D98="ж",F98=14),LOOKUP(S98,Девушки!$BK$5:$BK$75,Девушки!$W$5:$W$75),IF(AND(D98="ж",F98=15),LOOKUP(S98,Девушки!$BL$5:$BL$75,Девушки!$W$5:$W$75),IF(AND(D98="ж",F98=16),LOOKUP(S98,Девушки!$BM$5:$BM$75,Девушки!$W$5:$W$75),IF(AND(D98="ж",F98&gt;=17),LOOKUP(S98,Девушки!$BN$5:$BN$75,Девушки!$W$5:$W$75),IF(AND(D98="м",F98&lt;=10),LOOKUP(S98,Юноши!$BG$5:$BG$75,Юноши!$W$5:$W$75),IF(AND(D98="м",F98=11),LOOKUP(S98,Юноши!$BH$5:$BH$75,Юноши!$W$5:$W$75),IF(AND(D98="м",F98=12),LOOKUP(S98,Юноши!$BI$5:$BI$75,Юноши!$W$5:$W$75),IF(AND(D98="м",F98=13),LOOKUP(S98,Юноши!$BJ$5:$BJ$75,Юноши!$W$5:$W$75),IF(AND(D98="м",F98=14),LOOKUP(S98,Юноши!$BK$5:$BK$75,Юноши!$W$5:$W$75),IF(AND(D98="м",F98=15),LOOKUP(S98,Юноши!$BL$5:$BL$75,Юноши!$W$5:$W$75),IF(AND(D98="м",F98=16),LOOKUP(S98,Юноши!$BM$5:$BM$75,Юноши!$W$5:$W$75),IF(AND(D98="м",F98&gt;=17),LOOKUP(S98,Юноши!$BN$5:$BN$75,Юноши!$W$5:$W$75))))))))))))))))))))</f>
        <v>0</v>
      </c>
      <c r="U98" s="341"/>
      <c r="V98" s="450">
        <f>IF(E98="",0,IF(U98&lt;=0,0,IF(AND(D98="ж",F98&lt;=10),LOOKUP(U98,Девушки!$BT$5:$BT$76,Девушки!$BO$5:$BO$76),IF(AND(D98="ж",F98=11),LOOKUP(U98,Девушки!$BT$5:$BT$76,Девушки!$BO$5:$BO$76),IF(AND(D98="ж",F98=12),LOOKUP(U98,Девушки!$BT$5:$BT$76,Девушки!$BO$5:$BO$76),IF(AND(D98="ж",F98=13),LOOKUP(U98,Девушки!$BT$5:$BT$76,Девушки!$BO$5:$BO$76),IF(AND(D98="ж",F98=14),LOOKUP(U98,Девушки!$BT$5:$BT$76,Девушки!$BO$5:$BO$76),IF(AND(D98="ж",F98=15),LOOKUP(U98,Девушки!$BT$5:$BT$76,Девушки!$BO$5:$BO$76),IF(AND(D98="ж",F98=16),LOOKUP(U98,Девушки!$BT$5:$BT$76,Девушки!$BO$5:$BO$76),IF(AND(D98="ж",F98&gt;=17),LOOKUP(U98,Девушки!$BT$5:$BT$76,Девушки!$BO$5:$BO$76),IF(AND(D98="м",F98&lt;=10),LOOKUP(U98,Юноши!$BT$5:$BT$76,Юноши!$BO$5:$BO$76),IF(AND(D98="м",F98=11),LOOKUP(U98,Юноши!$BT$5:$BT$76,Юноши!$BO$5:$BO$76),IF(AND(D98="м",F98=12),LOOKUP(U98,Юноши!$BT$5:$BT$76,Юноши!$BO$5:$BO$76),IF(AND(D98="м",F98=13),LOOKUP(U98,Юноши!$BT$5:$BT$76,Юноши!$BO$5:$BO$76),IF(AND(D98="м",F98=14),LOOKUP(U98,Юноши!$BT$5:$BT$76,Юноши!$BO$5:$BO$76),IF(AND(D98="м",F98=15),LOOKUP(U98,Юноши!$BT$5:$BT$76,Юноши!$BO$5:$BO$76),IF(AND(D98="м",F98=16),LOOKUP(U98,Юноши!$BT$5:$BT$76,Юноши!$BO$5:$BO$76),IF(AND(D98="м",F98&gt;=17),LOOKUP(U98,Юноши!$BT$5:$BT$76,Юноши!$BO$5:$BO$76)))))))))))))))))))</f>
        <v>0</v>
      </c>
      <c r="W98" s="346"/>
      <c r="X98" s="307">
        <f>IF(E98="",0,IF(W98="",0,IF(AND(D98="ж",F98&lt;=10),LOOKUP(W98,Девушки!$D$5:$D$76,Девушки!$A$5:$A$76),IF(AND(D98="ж",F98=11),LOOKUP(W98,Девушки!$E$5:$E$76,Девушки!$A$5:$A$76),IF(AND(D98="ж",F98=12),LOOKUP(W98,Девушки!$F$5:$F$76,Девушки!$A$5:$A$76),IF(AND(D98="ж",F98=13),LOOKUP(W98,Девушки!$G$5:$G$76,Девушки!$A$5:$A$76),IF(AND(D98="ж",F98=14),LOOKUP(W98,Девушки!$H$5:$H$76,Девушки!$A$5:$A$76),IF(AND(D98="ж",F98=15),LOOKUP(W98,Девушки!$I$5:$I$76,Девушки!$A$5:$A$76),IF(AND(D98="ж",F98=16),LOOKUP(W98,Девушки!$J$5:$J$76,Девушки!$A$5:$A$76),IF(AND(D98="ж",F98&gt;=17),LOOKUP(W98,Девушки!$K$5:$K$76,Девушки!$A$5:$A$76),IF(AND(D98="м",F98&lt;=10),LOOKUP(W98,Юноши!$D$5:$D$76,Юноши!$A$5:$A$76),IF(AND(D98="м",F98=11),LOOKUP(W98,Юноши!$E$5:$E$76,Юноши!$A$5:$A$76),IF(AND(D98="м",F98=12),LOOKUP(W98,Юноши!$F$5:$F$76,Юноши!$A$5:$A$76),IF(AND(D98="м",F98=13),LOOKUP(W98,Юноши!$G$5:$G$76,Юноши!$A$5:$A$76),IF(AND(D98="м",F98=14),LOOKUP(W98,Юноши!$H$5:$H$76,Юноши!$A$5:$A$76),IF(AND(D98="м",F98=15),LOOKUP(W98,Юноши!$I$5:$I$76,Юноши!$A$5:$A$76),IF(AND(D98="м",F98=16),LOOKUP(W98,Юноши!$J$5:$J$76,Юноши!$A$5:$A$76),IF(AND(D98="м",F98&gt;=17),LOOKUP(W98,Юноши!$K$5:$K$76,Юноши!$A$5:$A$76)))))))))))))))))))</f>
        <v>0</v>
      </c>
      <c r="Y98" s="451">
        <f t="shared" si="3"/>
        <v>0</v>
      </c>
    </row>
    <row r="99" spans="1:25" ht="24.95" customHeight="1">
      <c r="A99" s="456"/>
      <c r="B99" s="462"/>
      <c r="C99" s="459"/>
      <c r="D99" s="458"/>
      <c r="E99" s="463"/>
      <c r="F99" s="309" t="str">
        <f t="shared" si="2"/>
        <v>/</v>
      </c>
      <c r="G99" s="422"/>
      <c r="H99" s="420">
        <f>IF(E99="",0,IF(G99&lt;=0,0,IF(AND(D99="ж",F99&lt;=10),LOOKUP(G99,Девушки!$CH$5:$CH$76,Девушки!$L$5:$L$76),IF(AND(D99="ж",F99=11),LOOKUP(G99,Девушки!$CI$5:$CI$76,Девушки!$L$5:$L$76),IF(AND(D99="ж",F99=12),LOOKUP(G99,Девушки!$CJ$5:$CJ$76,Девушки!$L$5:$L$76),IF(AND(D99="ж",F99=13),LOOKUP(G99,Девушки!$CK$5:$CK$76,Девушки!$L$5:$L$76),IF(AND(D99="ж",F99=14),LOOKUP(G99,Девушки!$CL$5:$CL$76,Девушки!$L$5:$L$76),IF(AND(D99="ж",F99=15),LOOKUP(G99,Девушки!$CM$5:$CM$76,Девушки!$L$5:$L$76),IF(AND(D99="ж",F99=16),LOOKUP(G99,Девушки!$CN$5:$CN$76,Девушки!$L$5:$L$76),IF(AND(D99="ж",F99&gt;=17),LOOKUP(G99,Девушки!$CO$5:$CO$76,Девушки!$L$5:$L$76),IF(AND(D99="м",F99&lt;=10),LOOKUP(G99,Юноши!$CH$5:$CH$76,Юноши!$L$5:$L$76),IF(AND(D99="м",F99=11),LOOKUP(G99,Юноши!$CI$5:$CI$76,Юноши!$L$5:$L$76),IF(AND(D99="м",F99=12),LOOKUP(G99,Юноши!$CJ$5:$CJ$76,Юноши!$L$5:$L$76),IF(AND(D99="м",F99=13),LOOKUP(G99,Юноши!$CK$5:$CK$76,Юноши!$L$5:$L$76),IF(AND(D99="м",F99=14),LOOKUP(G99,Юноши!$CL$5:$CL$76,Юноши!$L$5:$L$76),IF(AND(D99="м",F99=15),LOOKUP(G99,Юноши!$CM$5:$CM$76,Юноши!$L$5:$L$76),IF(AND(D99="м",F99=16),LOOKUP(G99,Юноши!$CN$5:$CN$76,Юноши!$L$5:$L$76),IF(AND(D99="м",F99&gt;=17),LOOKUP(G99,Юноши!$CO$5:$CO$76,Юноши!$L$5:$L$76)))))))))))))))))))</f>
        <v>0</v>
      </c>
      <c r="I99" s="418"/>
      <c r="J99" s="383">
        <f>IF(E99="",0,IF(I99&lt;=0,0,IF(AND(D99="ж",F99&lt;=10),LOOKUP(I99,Девушки!$O$5:$O$76,Девушки!$L$5:$L$76),IF(AND(D99="ж",F99=11),LOOKUP(I99,Девушки!$P$5:$P$76,Девушки!$L$5:$L$76),IF(AND(D99="ж",F99=12),LOOKUP(I99,Девушки!$Q$5:$Q$76,Девушки!$L$5:$L$76),IF(AND(D99="ж",F99=13),LOOKUP(I99,Девушки!$R$5:$R$76,Девушки!$L$5:$L$76),IF(AND(D99="ж",F99=14),LOOKUP(I99,Девушки!$S$5:$S$76,Девушки!$L$5:$L$76),IF(AND(D99="ж",F99=15),LOOKUP(I99,Девушки!$T$5:$T$76,Девушки!$L$5:$L$76),IF(AND(D99="ж",F99=16),LOOKUP(I99,Девушки!$U$5:$U$76,Девушки!$L$5:$L$76),IF(AND(D99="ж",F99&gt;=17),LOOKUP(I99,Девушки!$V$5:$V$76,Девушки!$L$5:$L$76),IF(AND(D99="м",F99&lt;=10),LOOKUP(I99,Юноши!$O$5:$O$76,Юноши!$L$5:$L$76),IF(AND(D99="м",F99=11),LOOKUP(I99,Юноши!$P$5:$P$76,Юноши!$L$5:$L$76),IF(AND(D99="м",F99=12),LOOKUP(I99,Юноши!$Q$5:$Q$76,Юноши!$L$5:$L$76),IF(AND(D99="м",F99=13),LOOKUP(I99,Юноши!$R$5:$R$76,Юноши!$L$5:$L$76),IF(AND(D99="м",F99=14),LOOKUP(I99,Юноши!$S$5:$S$76,Юноши!$L$5:$L$76),IF(AND(D99="м",F99=15),LOOKUP(I99,Юноши!$T$5:$T$76,Юноши!$L$5:$L$76),IF(AND(D99="м",F99=16),LOOKUP(I99,Юноши!$U$5:$U$76,Юноши!$L$5:$L$76),IF(AND(D99="м",F99&gt;=17),LOOKUP(I99,Юноши!$V$5:$V$76,Юноши!$L$5:$L$76)))))))))))))))))))</f>
        <v>0</v>
      </c>
      <c r="K99" s="424"/>
      <c r="L99" s="391">
        <f>IF(E99="",0,IF(K99&lt;=0,0,IF(AND(D99="ж",F99&lt;=16),LOOKUP(K99,Девушки!$CC$5:$CC$76,Девушки!$L$5:$L$76),IF(AND(D99="ж",F99=17),LOOKUP(K99,Девушки!$CD$5:$CD$76,Девушки!$L$5:$L$76),IF(AND(D99="м",F99&lt;=16),LOOKUP(K99,Юноши!$CC$5:$CC$76,Юноши!$L$5:$L$76),IF(AND(D99="м",F99=17),LOOKUP(K99,Юноши!$CD$5:$CD$76,Юноши!$L$5:$L$76)))))))</f>
        <v>0</v>
      </c>
      <c r="M99" s="387"/>
      <c r="N99" s="302">
        <f>IF(E99="",0,IF(M99&lt;=0,0,IF(AND(D99="ж",F99&lt;=10),LOOKUP(M99,Девушки!$Z$5:$Z$75,Девушки!$W$5:$W$75),IF(AND(D99="ж",F99=11),LOOKUP(M99,Девушки!$AA$5:$AA$75,Девушки!$W$5:$W$75),IF(AND(D99="ж",F99=12),LOOKUP(M99,Девушки!$AB$5:$AB$75,Девушки!$W$5:$W$75),IF(AND(D99="ж",F99=13),LOOKUP(M99,Девушки!$AC$5:$AC$75,Девушки!$W$5:$W$75),IF(AND(D99="ж",F99=14),LOOKUP(M99,Девушки!$AD$5:$AD$75,Девушки!$W$5:$W$75),IF(AND(D99="ж",F99=15),LOOKUP(M99,Девушки!$AE$5:$AE$75,Девушки!$W$5:$W$75),IF(AND(D99="ж",F99=16),LOOKUP(M99,Девушки!$AF$5:$AF$75,Девушки!$W$5:$W$75),IF(AND(D99="ж",F99&gt;=17),LOOKUP(M99,Девушки!$AG$5:$AG$75,Девушки!$W$5:$W$75),IF(AND(D99="м",F99&lt;=10),LOOKUP(M99,Юноши!$Z$5:$Z$75,Юноши!$W$5:$W$75),IF(AND(D99="м",F99=11),LOOKUP(M99,Юноши!$AA$5:$AA$75,Юноши!$W$5:$W$75),IF(AND(D99="м",F99=12),LOOKUP(M99,Юноши!$AB$5:$AB$75,Юноши!$W$5:$W$75),IF(AND(D99="м",F99=13),LOOKUP(M99,Юноши!$AC$5:$AC$75,Юноши!$W$5:$W$75),IF(AND(D99="м",F99=14),LOOKUP(M99,Юноши!$AD$5:$AD$75,Юноши!$W$5:$W$75),IF(AND(D99="м",F99=15),LOOKUP(M99,Юноши!$AE$5:$AE$75,Юноши!$W$5:$W$75),IF(AND(D99="м",F99=16),LOOKUP(M99,Юноши!$AF$5:$AF$75,Юноши!$W$5:$W$75),IF(AND(D99="м",F99&gt;=17),LOOKUP(M99,Юноши!$AG$5:$AG$75,Юноши!$W$5:$W$75)))))))))))))))))))</f>
        <v>0</v>
      </c>
      <c r="O99" s="389"/>
      <c r="P99" s="304">
        <f>IF(E99="",0,IF(O99&lt;=0,0,IF(AND(D99="ж",F99&lt;=10),LOOKUP(O99,Девушки!$AK$5:$AK$75,Девушки!$W$5:$W$75),IF(AND(D99="ж",F99=11),LOOKUP(O99,Девушки!$AL$5:$AL$75,Девушки!$W$5:$W$75),IF(AND(D99="ж",F99=12),LOOKUP(O99,Девушки!$AM$5:$AM$75,Девушки!$W$5:$W$75),IF(AND(D99="ж",F99=13),LOOKUP(O99,Девушки!$AN$5:$AN$75,Девушки!$W$5:$W$75),IF(AND(D99="ж",F99=14),LOOKUP(O99,Девушки!$AO$5:$AO$75,Девушки!$W$5:$W$75),IF(AND(D99="ж",F99=15),LOOKUP(O99,Девушки!$AP$5:$AP$75,Девушки!$W$5:$W$75),IF(AND(D99="ж",F99=16),LOOKUP(O99,Девушки!$AQ$5:$AQ$75,Девушки!$W$5:$W$75),IF(AND(D99="ж",F99&gt;=17),LOOKUP(O99,Девушки!$AR$5:$AR$75,Девушки!$W$5:$W$75),IF(AND(D99="м",F99&lt;=10),LOOKUP(O99,Юноши!$AK$5:$AK$75,Юноши!$W$5:$W$75),IF(AND(D99="м",F99=11),LOOKUP(O99,Юноши!$AL$5:$AL$75,Юноши!$W$5:$W$75),IF(AND(D99="м",F99=12),LOOKUP(O99,Юноши!$AM$5:$AM$75,Юноши!$W$5:$W$75),IF(AND(D99="м",F99=13),LOOKUP(O99,Юноши!$AN$5:$AN$75,Юноши!$W$5:$W$75),IF(AND(D99="м",F99=14),LOOKUP(O99,Юноши!$AO$5:$AO$75,Юноши!$W$5:$W$75),IF(AND(D99="м",F99=15),LOOKUP(O99,Юноши!$AP$5:$AP$75,Юноши!$W$5:$W$75),IF(AND(D99="м",F99=16),LOOKUP(O99,Юноши!$AQ$5:$AQ$75,Юноши!$W$5:$W$75),IF(AND(D99="м",F99&gt;=17),LOOKUP(O99,Юноши!$AR$5:$AR$75,Юноши!$W$5:$W$75)))))))))))))))))))</f>
        <v>0</v>
      </c>
      <c r="Q99" s="303"/>
      <c r="R99" s="450">
        <f>IF(E99="",0,IF(Q99&lt;=0,0,IF(AND(D99="ж",F99&lt;=10),LOOKUP(Q99,Девушки!$AV$5:$AV$75,Девушки!$W$5:$W$75),IF(AND(D99="ж",F99=11),LOOKUP(Q99,Девушки!$AW$5:$AW$75,Девушки!$W$5:$W$75),IF(AND(D99="ж",F99=12),LOOKUP(Q99,Девушки!$AX$5:$AX$75,Девушки!$W$5:$W$75),IF(AND(D99="ж",F99=13),LOOKUP(Q99,Девушки!$AY$5:$AY$75,Девушки!$W$5:$W$75),IF(AND(D99="ж",F99=14),LOOKUP(Q99,Девушки!$AZ$5:$AZ$75,Девушки!$W$5:$W$75),IF(AND(D99="ж",F99=15),LOOKUP(Q99,Девушки!$BA$5:$BA$75,Девушки!$W$5:$W$75),IF(AND(D99="ж",F99=16),LOOKUP(Q99,Девушки!$BB$5:$BB$75,Девушки!$W$5:$W$75),IF(AND(D99="ж",F99&gt;=17),LOOKUP(Q99,Девушки!$BC$5:$BC$75,Девушки!$W$5:$W$75),IF(AND(D99="м",F99&lt;=10),LOOKUP(Q99,Юноши!$AV$5:$AV$75,Юноши!$W$5:$W$75),IF(AND(D99="м",F99=11),LOOKUP(Q99,Юноши!$AW$5:$AW$75,Юноши!$W$5:$W$75),IF(AND(D99="м",F99=12),LOOKUP(Q99,Юноши!$AX$5:$AX$75,Юноши!$W$5:$W$75),IF(AND(D99="м",F99=13),LOOKUP(Q99,Юноши!$AY$5:$AY$75,Юноши!$W$5:$W$75),IF(AND(D99="м",F99=14),LOOKUP(Q99,Юноши!$AZ$5:$AZ$75,Юноши!$W$5:$W$75),IF(AND(D99="м",F99=15),LOOKUP(Q99,Юноши!$BA$5:$BA$75,Юноши!$W$5:$W$75),IF(AND(D99="м",F99=16),LOOKUP(Q99,Юноши!$BB$5:$BB$75,Юноши!$W$5:$W$75),IF(AND(D99="м",F99&gt;=17),LOOKUP(Q99,Юноши!$BC$5:$BC$75,Юноши!$W$5:$W$75)))))))))))))))))))</f>
        <v>0</v>
      </c>
      <c r="S99" s="338"/>
      <c r="T99" s="305">
        <f>IF(E99="",0,IF(S99="",0,IF(S99&lt;-4,0,IF(AND(D99="ж",F99&lt;=10),LOOKUP(S99,Девушки!$BG$5:$BG$75,Девушки!$W$5:$W$75),IF(AND(D99="ж",F99=11),LOOKUP(S99,Девушки!$BH$5:$BH$75,Девушки!$W$5:$W$75),IF(AND(D99="ж",F99=12),LOOKUP(S99,Девушки!$BI$5:$BI$75,Девушки!$W$5:$W$75),IF(AND(D99="ж",F99=13),LOOKUP(S99,Девушки!$BJ$5:$BJ$75,Девушки!$W$5:$W$75),IF(AND(D99="ж",F99=14),LOOKUP(S99,Девушки!$BK$5:$BK$75,Девушки!$W$5:$W$75),IF(AND(D99="ж",F99=15),LOOKUP(S99,Девушки!$BL$5:$BL$75,Девушки!$W$5:$W$75),IF(AND(D99="ж",F99=16),LOOKUP(S99,Девушки!$BM$5:$BM$75,Девушки!$W$5:$W$75),IF(AND(D99="ж",F99&gt;=17),LOOKUP(S99,Девушки!$BN$5:$BN$75,Девушки!$W$5:$W$75),IF(AND(D99="м",F99&lt;=10),LOOKUP(S99,Юноши!$BG$5:$BG$75,Юноши!$W$5:$W$75),IF(AND(D99="м",F99=11),LOOKUP(S99,Юноши!$BH$5:$BH$75,Юноши!$W$5:$W$75),IF(AND(D99="м",F99=12),LOOKUP(S99,Юноши!$BI$5:$BI$75,Юноши!$W$5:$W$75),IF(AND(D99="м",F99=13),LOOKUP(S99,Юноши!$BJ$5:$BJ$75,Юноши!$W$5:$W$75),IF(AND(D99="м",F99=14),LOOKUP(S99,Юноши!$BK$5:$BK$75,Юноши!$W$5:$W$75),IF(AND(D99="м",F99=15),LOOKUP(S99,Юноши!$BL$5:$BL$75,Юноши!$W$5:$W$75),IF(AND(D99="м",F99=16),LOOKUP(S99,Юноши!$BM$5:$BM$75,Юноши!$W$5:$W$75),IF(AND(D99="м",F99&gt;=17),LOOKUP(S99,Юноши!$BN$5:$BN$75,Юноши!$W$5:$W$75))))))))))))))))))))</f>
        <v>0</v>
      </c>
      <c r="U99" s="341"/>
      <c r="V99" s="450">
        <f>IF(E99="",0,IF(U99&lt;=0,0,IF(AND(D99="ж",F99&lt;=10),LOOKUP(U99,Девушки!$BT$5:$BT$76,Девушки!$BO$5:$BO$76),IF(AND(D99="ж",F99=11),LOOKUP(U99,Девушки!$BT$5:$BT$76,Девушки!$BO$5:$BO$76),IF(AND(D99="ж",F99=12),LOOKUP(U99,Девушки!$BT$5:$BT$76,Девушки!$BO$5:$BO$76),IF(AND(D99="ж",F99=13),LOOKUP(U99,Девушки!$BT$5:$BT$76,Девушки!$BO$5:$BO$76),IF(AND(D99="ж",F99=14),LOOKUP(U99,Девушки!$BT$5:$BT$76,Девушки!$BO$5:$BO$76),IF(AND(D99="ж",F99=15),LOOKUP(U99,Девушки!$BT$5:$BT$76,Девушки!$BO$5:$BO$76),IF(AND(D99="ж",F99=16),LOOKUP(U99,Девушки!$BT$5:$BT$76,Девушки!$BO$5:$BO$76),IF(AND(D99="ж",F99&gt;=17),LOOKUP(U99,Девушки!$BT$5:$BT$76,Девушки!$BO$5:$BO$76),IF(AND(D99="м",F99&lt;=10),LOOKUP(U99,Юноши!$BT$5:$BT$76,Юноши!$BO$5:$BO$76),IF(AND(D99="м",F99=11),LOOKUP(U99,Юноши!$BT$5:$BT$76,Юноши!$BO$5:$BO$76),IF(AND(D99="м",F99=12),LOOKUP(U99,Юноши!$BT$5:$BT$76,Юноши!$BO$5:$BO$76),IF(AND(D99="м",F99=13),LOOKUP(U99,Юноши!$BT$5:$BT$76,Юноши!$BO$5:$BO$76),IF(AND(D99="м",F99=14),LOOKUP(U99,Юноши!$BT$5:$BT$76,Юноши!$BO$5:$BO$76),IF(AND(D99="м",F99=15),LOOKUP(U99,Юноши!$BT$5:$BT$76,Юноши!$BO$5:$BO$76),IF(AND(D99="м",F99=16),LOOKUP(U99,Юноши!$BT$5:$BT$76,Юноши!$BO$5:$BO$76),IF(AND(D99="м",F99&gt;=17),LOOKUP(U99,Юноши!$BT$5:$BT$76,Юноши!$BO$5:$BO$76)))))))))))))))))))</f>
        <v>0</v>
      </c>
      <c r="W99" s="346"/>
      <c r="X99" s="307">
        <f>IF(E99="",0,IF(W99="",0,IF(AND(D99="ж",F99&lt;=10),LOOKUP(W99,Девушки!$D$5:$D$76,Девушки!$A$5:$A$76),IF(AND(D99="ж",F99=11),LOOKUP(W99,Девушки!$E$5:$E$76,Девушки!$A$5:$A$76),IF(AND(D99="ж",F99=12),LOOKUP(W99,Девушки!$F$5:$F$76,Девушки!$A$5:$A$76),IF(AND(D99="ж",F99=13),LOOKUP(W99,Девушки!$G$5:$G$76,Девушки!$A$5:$A$76),IF(AND(D99="ж",F99=14),LOOKUP(W99,Девушки!$H$5:$H$76,Девушки!$A$5:$A$76),IF(AND(D99="ж",F99=15),LOOKUP(W99,Девушки!$I$5:$I$76,Девушки!$A$5:$A$76),IF(AND(D99="ж",F99=16),LOOKUP(W99,Девушки!$J$5:$J$76,Девушки!$A$5:$A$76),IF(AND(D99="ж",F99&gt;=17),LOOKUP(W99,Девушки!$K$5:$K$76,Девушки!$A$5:$A$76),IF(AND(D99="м",F99&lt;=10),LOOKUP(W99,Юноши!$D$5:$D$76,Юноши!$A$5:$A$76),IF(AND(D99="м",F99=11),LOOKUP(W99,Юноши!$E$5:$E$76,Юноши!$A$5:$A$76),IF(AND(D99="м",F99=12),LOOKUP(W99,Юноши!$F$5:$F$76,Юноши!$A$5:$A$76),IF(AND(D99="м",F99=13),LOOKUP(W99,Юноши!$G$5:$G$76,Юноши!$A$5:$A$76),IF(AND(D99="м",F99=14),LOOKUP(W99,Юноши!$H$5:$H$76,Юноши!$A$5:$A$76),IF(AND(D99="м",F99=15),LOOKUP(W99,Юноши!$I$5:$I$76,Юноши!$A$5:$A$76),IF(AND(D99="м",F99=16),LOOKUP(W99,Юноши!$J$5:$J$76,Юноши!$A$5:$A$76),IF(AND(D99="м",F99&gt;=17),LOOKUP(W99,Юноши!$K$5:$K$76,Юноши!$A$5:$A$76)))))))))))))))))))</f>
        <v>0</v>
      </c>
      <c r="Y99" s="451">
        <f t="shared" si="3"/>
        <v>0</v>
      </c>
    </row>
    <row r="100" spans="1:25" ht="24.95" customHeight="1">
      <c r="A100" s="456"/>
      <c r="B100" s="462"/>
      <c r="C100" s="459"/>
      <c r="D100" s="458"/>
      <c r="E100" s="463"/>
      <c r="F100" s="309" t="str">
        <f t="shared" si="2"/>
        <v>/</v>
      </c>
      <c r="G100" s="422"/>
      <c r="H100" s="420">
        <f>IF(E100="",0,IF(G100&lt;=0,0,IF(AND(D100="ж",F100&lt;=10),LOOKUP(G100,Девушки!$CH$5:$CH$76,Девушки!$L$5:$L$76),IF(AND(D100="ж",F100=11),LOOKUP(G100,Девушки!$CI$5:$CI$76,Девушки!$L$5:$L$76),IF(AND(D100="ж",F100=12),LOOKUP(G100,Девушки!$CJ$5:$CJ$76,Девушки!$L$5:$L$76),IF(AND(D100="ж",F100=13),LOOKUP(G100,Девушки!$CK$5:$CK$76,Девушки!$L$5:$L$76),IF(AND(D100="ж",F100=14),LOOKUP(G100,Девушки!$CL$5:$CL$76,Девушки!$L$5:$L$76),IF(AND(D100="ж",F100=15),LOOKUP(G100,Девушки!$CM$5:$CM$76,Девушки!$L$5:$L$76),IF(AND(D100="ж",F100=16),LOOKUP(G100,Девушки!$CN$5:$CN$76,Девушки!$L$5:$L$76),IF(AND(D100="ж",F100&gt;=17),LOOKUP(G100,Девушки!$CO$5:$CO$76,Девушки!$L$5:$L$76),IF(AND(D100="м",F100&lt;=10),LOOKUP(G100,Юноши!$CH$5:$CH$76,Юноши!$L$5:$L$76),IF(AND(D100="м",F100=11),LOOKUP(G100,Юноши!$CI$5:$CI$76,Юноши!$L$5:$L$76),IF(AND(D100="м",F100=12),LOOKUP(G100,Юноши!$CJ$5:$CJ$76,Юноши!$L$5:$L$76),IF(AND(D100="м",F100=13),LOOKUP(G100,Юноши!$CK$5:$CK$76,Юноши!$L$5:$L$76),IF(AND(D100="м",F100=14),LOOKUP(G100,Юноши!$CL$5:$CL$76,Юноши!$L$5:$L$76),IF(AND(D100="м",F100=15),LOOKUP(G100,Юноши!$CM$5:$CM$76,Юноши!$L$5:$L$76),IF(AND(D100="м",F100=16),LOOKUP(G100,Юноши!$CN$5:$CN$76,Юноши!$L$5:$L$76),IF(AND(D100="м",F100&gt;=17),LOOKUP(G100,Юноши!$CO$5:$CO$76,Юноши!$L$5:$L$76)))))))))))))))))))</f>
        <v>0</v>
      </c>
      <c r="I100" s="418"/>
      <c r="J100" s="383">
        <f>IF(E100="",0,IF(I100&lt;=0,0,IF(AND(D100="ж",F100&lt;=10),LOOKUP(I100,Девушки!$O$5:$O$76,Девушки!$L$5:$L$76),IF(AND(D100="ж",F100=11),LOOKUP(I100,Девушки!$P$5:$P$76,Девушки!$L$5:$L$76),IF(AND(D100="ж",F100=12),LOOKUP(I100,Девушки!$Q$5:$Q$76,Девушки!$L$5:$L$76),IF(AND(D100="ж",F100=13),LOOKUP(I100,Девушки!$R$5:$R$76,Девушки!$L$5:$L$76),IF(AND(D100="ж",F100=14),LOOKUP(I100,Девушки!$S$5:$S$76,Девушки!$L$5:$L$76),IF(AND(D100="ж",F100=15),LOOKUP(I100,Девушки!$T$5:$T$76,Девушки!$L$5:$L$76),IF(AND(D100="ж",F100=16),LOOKUP(I100,Девушки!$U$5:$U$76,Девушки!$L$5:$L$76),IF(AND(D100="ж",F100&gt;=17),LOOKUP(I100,Девушки!$V$5:$V$76,Девушки!$L$5:$L$76),IF(AND(D100="м",F100&lt;=10),LOOKUP(I100,Юноши!$O$5:$O$76,Юноши!$L$5:$L$76),IF(AND(D100="м",F100=11),LOOKUP(I100,Юноши!$P$5:$P$76,Юноши!$L$5:$L$76),IF(AND(D100="м",F100=12),LOOKUP(I100,Юноши!$Q$5:$Q$76,Юноши!$L$5:$L$76),IF(AND(D100="м",F100=13),LOOKUP(I100,Юноши!$R$5:$R$76,Юноши!$L$5:$L$76),IF(AND(D100="м",F100=14),LOOKUP(I100,Юноши!$S$5:$S$76,Юноши!$L$5:$L$76),IF(AND(D100="м",F100=15),LOOKUP(I100,Юноши!$T$5:$T$76,Юноши!$L$5:$L$76),IF(AND(D100="м",F100=16),LOOKUP(I100,Юноши!$U$5:$U$76,Юноши!$L$5:$L$76),IF(AND(D100="м",F100&gt;=17),LOOKUP(I100,Юноши!$V$5:$V$76,Юноши!$L$5:$L$76)))))))))))))))))))</f>
        <v>0</v>
      </c>
      <c r="K100" s="424"/>
      <c r="L100" s="391">
        <f>IF(E100="",0,IF(K100&lt;=0,0,IF(AND(D100="ж",F100&lt;=16),LOOKUP(K100,Девушки!$CC$5:$CC$76,Девушки!$L$5:$L$76),IF(AND(D100="ж",F100=17),LOOKUP(K100,Девушки!$CD$5:$CD$76,Девушки!$L$5:$L$76),IF(AND(D100="м",F100&lt;=16),LOOKUP(K100,Юноши!$CC$5:$CC$76,Юноши!$L$5:$L$76),IF(AND(D100="м",F100=17),LOOKUP(K100,Юноши!$CD$5:$CD$76,Юноши!$L$5:$L$76)))))))</f>
        <v>0</v>
      </c>
      <c r="M100" s="387"/>
      <c r="N100" s="302">
        <f>IF(E100="",0,IF(M100&lt;=0,0,IF(AND(D100="ж",F100&lt;=10),LOOKUP(M100,Девушки!$Z$5:$Z$75,Девушки!$W$5:$W$75),IF(AND(D100="ж",F100=11),LOOKUP(M100,Девушки!$AA$5:$AA$75,Девушки!$W$5:$W$75),IF(AND(D100="ж",F100=12),LOOKUP(M100,Девушки!$AB$5:$AB$75,Девушки!$W$5:$W$75),IF(AND(D100="ж",F100=13),LOOKUP(M100,Девушки!$AC$5:$AC$75,Девушки!$W$5:$W$75),IF(AND(D100="ж",F100=14),LOOKUP(M100,Девушки!$AD$5:$AD$75,Девушки!$W$5:$W$75),IF(AND(D100="ж",F100=15),LOOKUP(M100,Девушки!$AE$5:$AE$75,Девушки!$W$5:$W$75),IF(AND(D100="ж",F100=16),LOOKUP(M100,Девушки!$AF$5:$AF$75,Девушки!$W$5:$W$75),IF(AND(D100="ж",F100&gt;=17),LOOKUP(M100,Девушки!$AG$5:$AG$75,Девушки!$W$5:$W$75),IF(AND(D100="м",F100&lt;=10),LOOKUP(M100,Юноши!$Z$5:$Z$75,Юноши!$W$5:$W$75),IF(AND(D100="м",F100=11),LOOKUP(M100,Юноши!$AA$5:$AA$75,Юноши!$W$5:$W$75),IF(AND(D100="м",F100=12),LOOKUP(M100,Юноши!$AB$5:$AB$75,Юноши!$W$5:$W$75),IF(AND(D100="м",F100=13),LOOKUP(M100,Юноши!$AC$5:$AC$75,Юноши!$W$5:$W$75),IF(AND(D100="м",F100=14),LOOKUP(M100,Юноши!$AD$5:$AD$75,Юноши!$W$5:$W$75),IF(AND(D100="м",F100=15),LOOKUP(M100,Юноши!$AE$5:$AE$75,Юноши!$W$5:$W$75),IF(AND(D100="м",F100=16),LOOKUP(M100,Юноши!$AF$5:$AF$75,Юноши!$W$5:$W$75),IF(AND(D100="м",F100&gt;=17),LOOKUP(M100,Юноши!$AG$5:$AG$75,Юноши!$W$5:$W$75)))))))))))))))))))</f>
        <v>0</v>
      </c>
      <c r="O100" s="389"/>
      <c r="P100" s="304">
        <f>IF(E100="",0,IF(O100&lt;=0,0,IF(AND(D100="ж",F100&lt;=10),LOOKUP(O100,Девушки!$AK$5:$AK$75,Девушки!$W$5:$W$75),IF(AND(D100="ж",F100=11),LOOKUP(O100,Девушки!$AL$5:$AL$75,Девушки!$W$5:$W$75),IF(AND(D100="ж",F100=12),LOOKUP(O100,Девушки!$AM$5:$AM$75,Девушки!$W$5:$W$75),IF(AND(D100="ж",F100=13),LOOKUP(O100,Девушки!$AN$5:$AN$75,Девушки!$W$5:$W$75),IF(AND(D100="ж",F100=14),LOOKUP(O100,Девушки!$AO$5:$AO$75,Девушки!$W$5:$W$75),IF(AND(D100="ж",F100=15),LOOKUP(O100,Девушки!$AP$5:$AP$75,Девушки!$W$5:$W$75),IF(AND(D100="ж",F100=16),LOOKUP(O100,Девушки!$AQ$5:$AQ$75,Девушки!$W$5:$W$75),IF(AND(D100="ж",F100&gt;=17),LOOKUP(O100,Девушки!$AR$5:$AR$75,Девушки!$W$5:$W$75),IF(AND(D100="м",F100&lt;=10),LOOKUP(O100,Юноши!$AK$5:$AK$75,Юноши!$W$5:$W$75),IF(AND(D100="м",F100=11),LOOKUP(O100,Юноши!$AL$5:$AL$75,Юноши!$W$5:$W$75),IF(AND(D100="м",F100=12),LOOKUP(O100,Юноши!$AM$5:$AM$75,Юноши!$W$5:$W$75),IF(AND(D100="м",F100=13),LOOKUP(O100,Юноши!$AN$5:$AN$75,Юноши!$W$5:$W$75),IF(AND(D100="м",F100=14),LOOKUP(O100,Юноши!$AO$5:$AO$75,Юноши!$W$5:$W$75),IF(AND(D100="м",F100=15),LOOKUP(O100,Юноши!$AP$5:$AP$75,Юноши!$W$5:$W$75),IF(AND(D100="м",F100=16),LOOKUP(O100,Юноши!$AQ$5:$AQ$75,Юноши!$W$5:$W$75),IF(AND(D100="м",F100&gt;=17),LOOKUP(O100,Юноши!$AR$5:$AR$75,Юноши!$W$5:$W$75)))))))))))))))))))</f>
        <v>0</v>
      </c>
      <c r="Q100" s="303"/>
      <c r="R100" s="450">
        <f>IF(E100="",0,IF(Q100&lt;=0,0,IF(AND(D100="ж",F100&lt;=10),LOOKUP(Q100,Девушки!$AV$5:$AV$75,Девушки!$W$5:$W$75),IF(AND(D100="ж",F100=11),LOOKUP(Q100,Девушки!$AW$5:$AW$75,Девушки!$W$5:$W$75),IF(AND(D100="ж",F100=12),LOOKUP(Q100,Девушки!$AX$5:$AX$75,Девушки!$W$5:$W$75),IF(AND(D100="ж",F100=13),LOOKUP(Q100,Девушки!$AY$5:$AY$75,Девушки!$W$5:$W$75),IF(AND(D100="ж",F100=14),LOOKUP(Q100,Девушки!$AZ$5:$AZ$75,Девушки!$W$5:$W$75),IF(AND(D100="ж",F100=15),LOOKUP(Q100,Девушки!$BA$5:$BA$75,Девушки!$W$5:$W$75),IF(AND(D100="ж",F100=16),LOOKUP(Q100,Девушки!$BB$5:$BB$75,Девушки!$W$5:$W$75),IF(AND(D100="ж",F100&gt;=17),LOOKUP(Q100,Девушки!$BC$5:$BC$75,Девушки!$W$5:$W$75),IF(AND(D100="м",F100&lt;=10),LOOKUP(Q100,Юноши!$AV$5:$AV$75,Юноши!$W$5:$W$75),IF(AND(D100="м",F100=11),LOOKUP(Q100,Юноши!$AW$5:$AW$75,Юноши!$W$5:$W$75),IF(AND(D100="м",F100=12),LOOKUP(Q100,Юноши!$AX$5:$AX$75,Юноши!$W$5:$W$75),IF(AND(D100="м",F100=13),LOOKUP(Q100,Юноши!$AY$5:$AY$75,Юноши!$W$5:$W$75),IF(AND(D100="м",F100=14),LOOKUP(Q100,Юноши!$AZ$5:$AZ$75,Юноши!$W$5:$W$75),IF(AND(D100="м",F100=15),LOOKUP(Q100,Юноши!$BA$5:$BA$75,Юноши!$W$5:$W$75),IF(AND(D100="м",F100=16),LOOKUP(Q100,Юноши!$BB$5:$BB$75,Юноши!$W$5:$W$75),IF(AND(D100="м",F100&gt;=17),LOOKUP(Q100,Юноши!$BC$5:$BC$75,Юноши!$W$5:$W$75)))))))))))))))))))</f>
        <v>0</v>
      </c>
      <c r="S100" s="338"/>
      <c r="T100" s="305">
        <f>IF(E100="",0,IF(S100="",0,IF(S100&lt;-4,0,IF(AND(D100="ж",F100&lt;=10),LOOKUP(S100,Девушки!$BG$5:$BG$75,Девушки!$W$5:$W$75),IF(AND(D100="ж",F100=11),LOOKUP(S100,Девушки!$BH$5:$BH$75,Девушки!$W$5:$W$75),IF(AND(D100="ж",F100=12),LOOKUP(S100,Девушки!$BI$5:$BI$75,Девушки!$W$5:$W$75),IF(AND(D100="ж",F100=13),LOOKUP(S100,Девушки!$BJ$5:$BJ$75,Девушки!$W$5:$W$75),IF(AND(D100="ж",F100=14),LOOKUP(S100,Девушки!$BK$5:$BK$75,Девушки!$W$5:$W$75),IF(AND(D100="ж",F100=15),LOOKUP(S100,Девушки!$BL$5:$BL$75,Девушки!$W$5:$W$75),IF(AND(D100="ж",F100=16),LOOKUP(S100,Девушки!$BM$5:$BM$75,Девушки!$W$5:$W$75),IF(AND(D100="ж",F100&gt;=17),LOOKUP(S100,Девушки!$BN$5:$BN$75,Девушки!$W$5:$W$75),IF(AND(D100="м",F100&lt;=10),LOOKUP(S100,Юноши!$BG$5:$BG$75,Юноши!$W$5:$W$75),IF(AND(D100="м",F100=11),LOOKUP(S100,Юноши!$BH$5:$BH$75,Юноши!$W$5:$W$75),IF(AND(D100="м",F100=12),LOOKUP(S100,Юноши!$BI$5:$BI$75,Юноши!$W$5:$W$75),IF(AND(D100="м",F100=13),LOOKUP(S100,Юноши!$BJ$5:$BJ$75,Юноши!$W$5:$W$75),IF(AND(D100="м",F100=14),LOOKUP(S100,Юноши!$BK$5:$BK$75,Юноши!$W$5:$W$75),IF(AND(D100="м",F100=15),LOOKUP(S100,Юноши!$BL$5:$BL$75,Юноши!$W$5:$W$75),IF(AND(D100="м",F100=16),LOOKUP(S100,Юноши!$BM$5:$BM$75,Юноши!$W$5:$W$75),IF(AND(D100="м",F100&gt;=17),LOOKUP(S100,Юноши!$BN$5:$BN$75,Юноши!$W$5:$W$75))))))))))))))))))))</f>
        <v>0</v>
      </c>
      <c r="U100" s="341"/>
      <c r="V100" s="450">
        <f>IF(E100="",0,IF(U100&lt;=0,0,IF(AND(D100="ж",F100&lt;=10),LOOKUP(U100,Девушки!$BT$5:$BT$76,Девушки!$BO$5:$BO$76),IF(AND(D100="ж",F100=11),LOOKUP(U100,Девушки!$BT$5:$BT$76,Девушки!$BO$5:$BO$76),IF(AND(D100="ж",F100=12),LOOKUP(U100,Девушки!$BT$5:$BT$76,Девушки!$BO$5:$BO$76),IF(AND(D100="ж",F100=13),LOOKUP(U100,Девушки!$BT$5:$BT$76,Девушки!$BO$5:$BO$76),IF(AND(D100="ж",F100=14),LOOKUP(U100,Девушки!$BT$5:$BT$76,Девушки!$BO$5:$BO$76),IF(AND(D100="ж",F100=15),LOOKUP(U100,Девушки!$BT$5:$BT$76,Девушки!$BO$5:$BO$76),IF(AND(D100="ж",F100=16),LOOKUP(U100,Девушки!$BT$5:$BT$76,Девушки!$BO$5:$BO$76),IF(AND(D100="ж",F100&gt;=17),LOOKUP(U100,Девушки!$BT$5:$BT$76,Девушки!$BO$5:$BO$76),IF(AND(D100="м",F100&lt;=10),LOOKUP(U100,Юноши!$BT$5:$BT$76,Юноши!$BO$5:$BO$76),IF(AND(D100="м",F100=11),LOOKUP(U100,Юноши!$BT$5:$BT$76,Юноши!$BO$5:$BO$76),IF(AND(D100="м",F100=12),LOOKUP(U100,Юноши!$BT$5:$BT$76,Юноши!$BO$5:$BO$76),IF(AND(D100="м",F100=13),LOOKUP(U100,Юноши!$BT$5:$BT$76,Юноши!$BO$5:$BO$76),IF(AND(D100="м",F100=14),LOOKUP(U100,Юноши!$BT$5:$BT$76,Юноши!$BO$5:$BO$76),IF(AND(D100="м",F100=15),LOOKUP(U100,Юноши!$BT$5:$BT$76,Юноши!$BO$5:$BO$76),IF(AND(D100="м",F100=16),LOOKUP(U100,Юноши!$BT$5:$BT$76,Юноши!$BO$5:$BO$76),IF(AND(D100="м",F100&gt;=17),LOOKUP(U100,Юноши!$BT$5:$BT$76,Юноши!$BO$5:$BO$76)))))))))))))))))))</f>
        <v>0</v>
      </c>
      <c r="W100" s="346"/>
      <c r="X100" s="307">
        <f>IF(E100="",0,IF(W100="",0,IF(AND(D100="ж",F100&lt;=10),LOOKUP(W100,Девушки!$D$5:$D$76,Девушки!$A$5:$A$76),IF(AND(D100="ж",F100=11),LOOKUP(W100,Девушки!$E$5:$E$76,Девушки!$A$5:$A$76),IF(AND(D100="ж",F100=12),LOOKUP(W100,Девушки!$F$5:$F$76,Девушки!$A$5:$A$76),IF(AND(D100="ж",F100=13),LOOKUP(W100,Девушки!$G$5:$G$76,Девушки!$A$5:$A$76),IF(AND(D100="ж",F100=14),LOOKUP(W100,Девушки!$H$5:$H$76,Девушки!$A$5:$A$76),IF(AND(D100="ж",F100=15),LOOKUP(W100,Девушки!$I$5:$I$76,Девушки!$A$5:$A$76),IF(AND(D100="ж",F100=16),LOOKUP(W100,Девушки!$J$5:$J$76,Девушки!$A$5:$A$76),IF(AND(D100="ж",F100&gt;=17),LOOKUP(W100,Девушки!$K$5:$K$76,Девушки!$A$5:$A$76),IF(AND(D100="м",F100&lt;=10),LOOKUP(W100,Юноши!$D$5:$D$76,Юноши!$A$5:$A$76),IF(AND(D100="м",F100=11),LOOKUP(W100,Юноши!$E$5:$E$76,Юноши!$A$5:$A$76),IF(AND(D100="м",F100=12),LOOKUP(W100,Юноши!$F$5:$F$76,Юноши!$A$5:$A$76),IF(AND(D100="м",F100=13),LOOKUP(W100,Юноши!$G$5:$G$76,Юноши!$A$5:$A$76),IF(AND(D100="м",F100=14),LOOKUP(W100,Юноши!$H$5:$H$76,Юноши!$A$5:$A$76),IF(AND(D100="м",F100=15),LOOKUP(W100,Юноши!$I$5:$I$76,Юноши!$A$5:$A$76),IF(AND(D100="м",F100=16),LOOKUP(W100,Юноши!$J$5:$J$76,Юноши!$A$5:$A$76),IF(AND(D100="м",F100&gt;=17),LOOKUP(W100,Юноши!$K$5:$K$76,Юноши!$A$5:$A$76)))))))))))))))))))</f>
        <v>0</v>
      </c>
      <c r="Y100" s="451">
        <f t="shared" si="3"/>
        <v>0</v>
      </c>
    </row>
    <row r="101" spans="1:25" ht="24.95" customHeight="1">
      <c r="A101" s="456"/>
      <c r="B101" s="462"/>
      <c r="C101" s="459"/>
      <c r="D101" s="458"/>
      <c r="E101" s="463"/>
      <c r="F101" s="309" t="str">
        <f t="shared" si="2"/>
        <v>/</v>
      </c>
      <c r="G101" s="422"/>
      <c r="H101" s="420">
        <f>IF(E101="",0,IF(G101&lt;=0,0,IF(AND(D101="ж",F101&lt;=10),LOOKUP(G101,Девушки!$CH$5:$CH$76,Девушки!$L$5:$L$76),IF(AND(D101="ж",F101=11),LOOKUP(G101,Девушки!$CI$5:$CI$76,Девушки!$L$5:$L$76),IF(AND(D101="ж",F101=12),LOOKUP(G101,Девушки!$CJ$5:$CJ$76,Девушки!$L$5:$L$76),IF(AND(D101="ж",F101=13),LOOKUP(G101,Девушки!$CK$5:$CK$76,Девушки!$L$5:$L$76),IF(AND(D101="ж",F101=14),LOOKUP(G101,Девушки!$CL$5:$CL$76,Девушки!$L$5:$L$76),IF(AND(D101="ж",F101=15),LOOKUP(G101,Девушки!$CM$5:$CM$76,Девушки!$L$5:$L$76),IF(AND(D101="ж",F101=16),LOOKUP(G101,Девушки!$CN$5:$CN$76,Девушки!$L$5:$L$76),IF(AND(D101="ж",F101&gt;=17),LOOKUP(G101,Девушки!$CO$5:$CO$76,Девушки!$L$5:$L$76),IF(AND(D101="м",F101&lt;=10),LOOKUP(G101,Юноши!$CH$5:$CH$76,Юноши!$L$5:$L$76),IF(AND(D101="м",F101=11),LOOKUP(G101,Юноши!$CI$5:$CI$76,Юноши!$L$5:$L$76),IF(AND(D101="м",F101=12),LOOKUP(G101,Юноши!$CJ$5:$CJ$76,Юноши!$L$5:$L$76),IF(AND(D101="м",F101=13),LOOKUP(G101,Юноши!$CK$5:$CK$76,Юноши!$L$5:$L$76),IF(AND(D101="м",F101=14),LOOKUP(G101,Юноши!$CL$5:$CL$76,Юноши!$L$5:$L$76),IF(AND(D101="м",F101=15),LOOKUP(G101,Юноши!$CM$5:$CM$76,Юноши!$L$5:$L$76),IF(AND(D101="м",F101=16),LOOKUP(G101,Юноши!$CN$5:$CN$76,Юноши!$L$5:$L$76),IF(AND(D101="м",F101&gt;=17),LOOKUP(G101,Юноши!$CO$5:$CO$76,Юноши!$L$5:$L$76)))))))))))))))))))</f>
        <v>0</v>
      </c>
      <c r="I101" s="418"/>
      <c r="J101" s="383">
        <f>IF(E101="",0,IF(I101&lt;=0,0,IF(AND(D101="ж",F101&lt;=10),LOOKUP(I101,Девушки!$O$5:$O$76,Девушки!$L$5:$L$76),IF(AND(D101="ж",F101=11),LOOKUP(I101,Девушки!$P$5:$P$76,Девушки!$L$5:$L$76),IF(AND(D101="ж",F101=12),LOOKUP(I101,Девушки!$Q$5:$Q$76,Девушки!$L$5:$L$76),IF(AND(D101="ж",F101=13),LOOKUP(I101,Девушки!$R$5:$R$76,Девушки!$L$5:$L$76),IF(AND(D101="ж",F101=14),LOOKUP(I101,Девушки!$S$5:$S$76,Девушки!$L$5:$L$76),IF(AND(D101="ж",F101=15),LOOKUP(I101,Девушки!$T$5:$T$76,Девушки!$L$5:$L$76),IF(AND(D101="ж",F101=16),LOOKUP(I101,Девушки!$U$5:$U$76,Девушки!$L$5:$L$76),IF(AND(D101="ж",F101&gt;=17),LOOKUP(I101,Девушки!$V$5:$V$76,Девушки!$L$5:$L$76),IF(AND(D101="м",F101&lt;=10),LOOKUP(I101,Юноши!$O$5:$O$76,Юноши!$L$5:$L$76),IF(AND(D101="м",F101=11),LOOKUP(I101,Юноши!$P$5:$P$76,Юноши!$L$5:$L$76),IF(AND(D101="м",F101=12),LOOKUP(I101,Юноши!$Q$5:$Q$76,Юноши!$L$5:$L$76),IF(AND(D101="м",F101=13),LOOKUP(I101,Юноши!$R$5:$R$76,Юноши!$L$5:$L$76),IF(AND(D101="м",F101=14),LOOKUP(I101,Юноши!$S$5:$S$76,Юноши!$L$5:$L$76),IF(AND(D101="м",F101=15),LOOKUP(I101,Юноши!$T$5:$T$76,Юноши!$L$5:$L$76),IF(AND(D101="м",F101=16),LOOKUP(I101,Юноши!$U$5:$U$76,Юноши!$L$5:$L$76),IF(AND(D101="м",F101&gt;=17),LOOKUP(I101,Юноши!$V$5:$V$76,Юноши!$L$5:$L$76)))))))))))))))))))</f>
        <v>0</v>
      </c>
      <c r="K101" s="424"/>
      <c r="L101" s="391">
        <f>IF(E101="",0,IF(K101&lt;=0,0,IF(AND(D101="ж",F101&lt;=16),LOOKUP(K101,Девушки!$CC$5:$CC$76,Девушки!$L$5:$L$76),IF(AND(D101="ж",F101=17),LOOKUP(K101,Девушки!$CD$5:$CD$76,Девушки!$L$5:$L$76),IF(AND(D101="м",F101&lt;=16),LOOKUP(K101,Юноши!$CC$5:$CC$76,Юноши!$L$5:$L$76),IF(AND(D101="м",F101=17),LOOKUP(K101,Юноши!$CD$5:$CD$76,Юноши!$L$5:$L$76)))))))</f>
        <v>0</v>
      </c>
      <c r="M101" s="387"/>
      <c r="N101" s="302">
        <f>IF(E101="",0,IF(M101&lt;=0,0,IF(AND(D101="ж",F101&lt;=10),LOOKUP(M101,Девушки!$Z$5:$Z$75,Девушки!$W$5:$W$75),IF(AND(D101="ж",F101=11),LOOKUP(M101,Девушки!$AA$5:$AA$75,Девушки!$W$5:$W$75),IF(AND(D101="ж",F101=12),LOOKUP(M101,Девушки!$AB$5:$AB$75,Девушки!$W$5:$W$75),IF(AND(D101="ж",F101=13),LOOKUP(M101,Девушки!$AC$5:$AC$75,Девушки!$W$5:$W$75),IF(AND(D101="ж",F101=14),LOOKUP(M101,Девушки!$AD$5:$AD$75,Девушки!$W$5:$W$75),IF(AND(D101="ж",F101=15),LOOKUP(M101,Девушки!$AE$5:$AE$75,Девушки!$W$5:$W$75),IF(AND(D101="ж",F101=16),LOOKUP(M101,Девушки!$AF$5:$AF$75,Девушки!$W$5:$W$75),IF(AND(D101="ж",F101&gt;=17),LOOKUP(M101,Девушки!$AG$5:$AG$75,Девушки!$W$5:$W$75),IF(AND(D101="м",F101&lt;=10),LOOKUP(M101,Юноши!$Z$5:$Z$75,Юноши!$W$5:$W$75),IF(AND(D101="м",F101=11),LOOKUP(M101,Юноши!$AA$5:$AA$75,Юноши!$W$5:$W$75),IF(AND(D101="м",F101=12),LOOKUP(M101,Юноши!$AB$5:$AB$75,Юноши!$W$5:$W$75),IF(AND(D101="м",F101=13),LOOKUP(M101,Юноши!$AC$5:$AC$75,Юноши!$W$5:$W$75),IF(AND(D101="м",F101=14),LOOKUP(M101,Юноши!$AD$5:$AD$75,Юноши!$W$5:$W$75),IF(AND(D101="м",F101=15),LOOKUP(M101,Юноши!$AE$5:$AE$75,Юноши!$W$5:$W$75),IF(AND(D101="м",F101=16),LOOKUP(M101,Юноши!$AF$5:$AF$75,Юноши!$W$5:$W$75),IF(AND(D101="м",F101&gt;=17),LOOKUP(M101,Юноши!$AG$5:$AG$75,Юноши!$W$5:$W$75)))))))))))))))))))</f>
        <v>0</v>
      </c>
      <c r="O101" s="389"/>
      <c r="P101" s="304">
        <f>IF(E101="",0,IF(O101&lt;=0,0,IF(AND(D101="ж",F101&lt;=10),LOOKUP(O101,Девушки!$AK$5:$AK$75,Девушки!$W$5:$W$75),IF(AND(D101="ж",F101=11),LOOKUP(O101,Девушки!$AL$5:$AL$75,Девушки!$W$5:$W$75),IF(AND(D101="ж",F101=12),LOOKUP(O101,Девушки!$AM$5:$AM$75,Девушки!$W$5:$W$75),IF(AND(D101="ж",F101=13),LOOKUP(O101,Девушки!$AN$5:$AN$75,Девушки!$W$5:$W$75),IF(AND(D101="ж",F101=14),LOOKUP(O101,Девушки!$AO$5:$AO$75,Девушки!$W$5:$W$75),IF(AND(D101="ж",F101=15),LOOKUP(O101,Девушки!$AP$5:$AP$75,Девушки!$W$5:$W$75),IF(AND(D101="ж",F101=16),LOOKUP(O101,Девушки!$AQ$5:$AQ$75,Девушки!$W$5:$W$75),IF(AND(D101="ж",F101&gt;=17),LOOKUP(O101,Девушки!$AR$5:$AR$75,Девушки!$W$5:$W$75),IF(AND(D101="м",F101&lt;=10),LOOKUP(O101,Юноши!$AK$5:$AK$75,Юноши!$W$5:$W$75),IF(AND(D101="м",F101=11),LOOKUP(O101,Юноши!$AL$5:$AL$75,Юноши!$W$5:$W$75),IF(AND(D101="м",F101=12),LOOKUP(O101,Юноши!$AM$5:$AM$75,Юноши!$W$5:$W$75),IF(AND(D101="м",F101=13),LOOKUP(O101,Юноши!$AN$5:$AN$75,Юноши!$W$5:$W$75),IF(AND(D101="м",F101=14),LOOKUP(O101,Юноши!$AO$5:$AO$75,Юноши!$W$5:$W$75),IF(AND(D101="м",F101=15),LOOKUP(O101,Юноши!$AP$5:$AP$75,Юноши!$W$5:$W$75),IF(AND(D101="м",F101=16),LOOKUP(O101,Юноши!$AQ$5:$AQ$75,Юноши!$W$5:$W$75),IF(AND(D101="м",F101&gt;=17),LOOKUP(O101,Юноши!$AR$5:$AR$75,Юноши!$W$5:$W$75)))))))))))))))))))</f>
        <v>0</v>
      </c>
      <c r="Q101" s="303"/>
      <c r="R101" s="450">
        <f>IF(E101="",0,IF(Q101&lt;=0,0,IF(AND(D101="ж",F101&lt;=10),LOOKUP(Q101,Девушки!$AV$5:$AV$75,Девушки!$W$5:$W$75),IF(AND(D101="ж",F101=11),LOOKUP(Q101,Девушки!$AW$5:$AW$75,Девушки!$W$5:$W$75),IF(AND(D101="ж",F101=12),LOOKUP(Q101,Девушки!$AX$5:$AX$75,Девушки!$W$5:$W$75),IF(AND(D101="ж",F101=13),LOOKUP(Q101,Девушки!$AY$5:$AY$75,Девушки!$W$5:$W$75),IF(AND(D101="ж",F101=14),LOOKUP(Q101,Девушки!$AZ$5:$AZ$75,Девушки!$W$5:$W$75),IF(AND(D101="ж",F101=15),LOOKUP(Q101,Девушки!$BA$5:$BA$75,Девушки!$W$5:$W$75),IF(AND(D101="ж",F101=16),LOOKUP(Q101,Девушки!$BB$5:$BB$75,Девушки!$W$5:$W$75),IF(AND(D101="ж",F101&gt;=17),LOOKUP(Q101,Девушки!$BC$5:$BC$75,Девушки!$W$5:$W$75),IF(AND(D101="м",F101&lt;=10),LOOKUP(Q101,Юноши!$AV$5:$AV$75,Юноши!$W$5:$W$75),IF(AND(D101="м",F101=11),LOOKUP(Q101,Юноши!$AW$5:$AW$75,Юноши!$W$5:$W$75),IF(AND(D101="м",F101=12),LOOKUP(Q101,Юноши!$AX$5:$AX$75,Юноши!$W$5:$W$75),IF(AND(D101="м",F101=13),LOOKUP(Q101,Юноши!$AY$5:$AY$75,Юноши!$W$5:$W$75),IF(AND(D101="м",F101=14),LOOKUP(Q101,Юноши!$AZ$5:$AZ$75,Юноши!$W$5:$W$75),IF(AND(D101="м",F101=15),LOOKUP(Q101,Юноши!$BA$5:$BA$75,Юноши!$W$5:$W$75),IF(AND(D101="м",F101=16),LOOKUP(Q101,Юноши!$BB$5:$BB$75,Юноши!$W$5:$W$75),IF(AND(D101="м",F101&gt;=17),LOOKUP(Q101,Юноши!$BC$5:$BC$75,Юноши!$W$5:$W$75)))))))))))))))))))</f>
        <v>0</v>
      </c>
      <c r="S101" s="338"/>
      <c r="T101" s="305">
        <f>IF(E101="",0,IF(S101="",0,IF(S101&lt;-4,0,IF(AND(D101="ж",F101&lt;=10),LOOKUP(S101,Девушки!$BG$5:$BG$75,Девушки!$W$5:$W$75),IF(AND(D101="ж",F101=11),LOOKUP(S101,Девушки!$BH$5:$BH$75,Девушки!$W$5:$W$75),IF(AND(D101="ж",F101=12),LOOKUP(S101,Девушки!$BI$5:$BI$75,Девушки!$W$5:$W$75),IF(AND(D101="ж",F101=13),LOOKUP(S101,Девушки!$BJ$5:$BJ$75,Девушки!$W$5:$W$75),IF(AND(D101="ж",F101=14),LOOKUP(S101,Девушки!$BK$5:$BK$75,Девушки!$W$5:$W$75),IF(AND(D101="ж",F101=15),LOOKUP(S101,Девушки!$BL$5:$BL$75,Девушки!$W$5:$W$75),IF(AND(D101="ж",F101=16),LOOKUP(S101,Девушки!$BM$5:$BM$75,Девушки!$W$5:$W$75),IF(AND(D101="ж",F101&gt;=17),LOOKUP(S101,Девушки!$BN$5:$BN$75,Девушки!$W$5:$W$75),IF(AND(D101="м",F101&lt;=10),LOOKUP(S101,Юноши!$BG$5:$BG$75,Юноши!$W$5:$W$75),IF(AND(D101="м",F101=11),LOOKUP(S101,Юноши!$BH$5:$BH$75,Юноши!$W$5:$W$75),IF(AND(D101="м",F101=12),LOOKUP(S101,Юноши!$BI$5:$BI$75,Юноши!$W$5:$W$75),IF(AND(D101="м",F101=13),LOOKUP(S101,Юноши!$BJ$5:$BJ$75,Юноши!$W$5:$W$75),IF(AND(D101="м",F101=14),LOOKUP(S101,Юноши!$BK$5:$BK$75,Юноши!$W$5:$W$75),IF(AND(D101="м",F101=15),LOOKUP(S101,Юноши!$BL$5:$BL$75,Юноши!$W$5:$W$75),IF(AND(D101="м",F101=16),LOOKUP(S101,Юноши!$BM$5:$BM$75,Юноши!$W$5:$W$75),IF(AND(D101="м",F101&gt;=17),LOOKUP(S101,Юноши!$BN$5:$BN$75,Юноши!$W$5:$W$75))))))))))))))))))))</f>
        <v>0</v>
      </c>
      <c r="U101" s="341"/>
      <c r="V101" s="450">
        <f>IF(E101="",0,IF(U101&lt;=0,0,IF(AND(D101="ж",F101&lt;=10),LOOKUP(U101,Девушки!$BT$5:$BT$76,Девушки!$BO$5:$BO$76),IF(AND(D101="ж",F101=11),LOOKUP(U101,Девушки!$BT$5:$BT$76,Девушки!$BO$5:$BO$76),IF(AND(D101="ж",F101=12),LOOKUP(U101,Девушки!$BT$5:$BT$76,Девушки!$BO$5:$BO$76),IF(AND(D101="ж",F101=13),LOOKUP(U101,Девушки!$BT$5:$BT$76,Девушки!$BO$5:$BO$76),IF(AND(D101="ж",F101=14),LOOKUP(U101,Девушки!$BT$5:$BT$76,Девушки!$BO$5:$BO$76),IF(AND(D101="ж",F101=15),LOOKUP(U101,Девушки!$BT$5:$BT$76,Девушки!$BO$5:$BO$76),IF(AND(D101="ж",F101=16),LOOKUP(U101,Девушки!$BT$5:$BT$76,Девушки!$BO$5:$BO$76),IF(AND(D101="ж",F101&gt;=17),LOOKUP(U101,Девушки!$BT$5:$BT$76,Девушки!$BO$5:$BO$76),IF(AND(D101="м",F101&lt;=10),LOOKUP(U101,Юноши!$BT$5:$BT$76,Юноши!$BO$5:$BO$76),IF(AND(D101="м",F101=11),LOOKUP(U101,Юноши!$BT$5:$BT$76,Юноши!$BO$5:$BO$76),IF(AND(D101="м",F101=12),LOOKUP(U101,Юноши!$BT$5:$BT$76,Юноши!$BO$5:$BO$76),IF(AND(D101="м",F101=13),LOOKUP(U101,Юноши!$BT$5:$BT$76,Юноши!$BO$5:$BO$76),IF(AND(D101="м",F101=14),LOOKUP(U101,Юноши!$BT$5:$BT$76,Юноши!$BO$5:$BO$76),IF(AND(D101="м",F101=15),LOOKUP(U101,Юноши!$BT$5:$BT$76,Юноши!$BO$5:$BO$76),IF(AND(D101="м",F101=16),LOOKUP(U101,Юноши!$BT$5:$BT$76,Юноши!$BO$5:$BO$76),IF(AND(D101="м",F101&gt;=17),LOOKUP(U101,Юноши!$BT$5:$BT$76,Юноши!$BO$5:$BO$76)))))))))))))))))))</f>
        <v>0</v>
      </c>
      <c r="W101" s="346"/>
      <c r="X101" s="307">
        <f>IF(E101="",0,IF(W101="",0,IF(AND(D101="ж",F101&lt;=10),LOOKUP(W101,Девушки!$D$5:$D$76,Девушки!$A$5:$A$76),IF(AND(D101="ж",F101=11),LOOKUP(W101,Девушки!$E$5:$E$76,Девушки!$A$5:$A$76),IF(AND(D101="ж",F101=12),LOOKUP(W101,Девушки!$F$5:$F$76,Девушки!$A$5:$A$76),IF(AND(D101="ж",F101=13),LOOKUP(W101,Девушки!$G$5:$G$76,Девушки!$A$5:$A$76),IF(AND(D101="ж",F101=14),LOOKUP(W101,Девушки!$H$5:$H$76,Девушки!$A$5:$A$76),IF(AND(D101="ж",F101=15),LOOKUP(W101,Девушки!$I$5:$I$76,Девушки!$A$5:$A$76),IF(AND(D101="ж",F101=16),LOOKUP(W101,Девушки!$J$5:$J$76,Девушки!$A$5:$A$76),IF(AND(D101="ж",F101&gt;=17),LOOKUP(W101,Девушки!$K$5:$K$76,Девушки!$A$5:$A$76),IF(AND(D101="м",F101&lt;=10),LOOKUP(W101,Юноши!$D$5:$D$76,Юноши!$A$5:$A$76),IF(AND(D101="м",F101=11),LOOKUP(W101,Юноши!$E$5:$E$76,Юноши!$A$5:$A$76),IF(AND(D101="м",F101=12),LOOKUP(W101,Юноши!$F$5:$F$76,Юноши!$A$5:$A$76),IF(AND(D101="м",F101=13),LOOKUP(W101,Юноши!$G$5:$G$76,Юноши!$A$5:$A$76),IF(AND(D101="м",F101=14),LOOKUP(W101,Юноши!$H$5:$H$76,Юноши!$A$5:$A$76),IF(AND(D101="м",F101=15),LOOKUP(W101,Юноши!$I$5:$I$76,Юноши!$A$5:$A$76),IF(AND(D101="м",F101=16),LOOKUP(W101,Юноши!$J$5:$J$76,Юноши!$A$5:$A$76),IF(AND(D101="м",F101&gt;=17),LOOKUP(W101,Юноши!$K$5:$K$76,Юноши!$A$5:$A$76)))))))))))))))))))</f>
        <v>0</v>
      </c>
      <c r="Y101" s="451">
        <f t="shared" si="3"/>
        <v>0</v>
      </c>
    </row>
    <row r="102" spans="1:25" ht="24.95" customHeight="1">
      <c r="A102" s="456"/>
      <c r="B102" s="462"/>
      <c r="C102" s="459"/>
      <c r="D102" s="458"/>
      <c r="E102" s="463"/>
      <c r="F102" s="309" t="str">
        <f t="shared" si="2"/>
        <v>/</v>
      </c>
      <c r="G102" s="422"/>
      <c r="H102" s="420">
        <f>IF(E102="",0,IF(G102&lt;=0,0,IF(AND(D102="ж",F102&lt;=10),LOOKUP(G102,Девушки!$CH$5:$CH$76,Девушки!$L$5:$L$76),IF(AND(D102="ж",F102=11),LOOKUP(G102,Девушки!$CI$5:$CI$76,Девушки!$L$5:$L$76),IF(AND(D102="ж",F102=12),LOOKUP(G102,Девушки!$CJ$5:$CJ$76,Девушки!$L$5:$L$76),IF(AND(D102="ж",F102=13),LOOKUP(G102,Девушки!$CK$5:$CK$76,Девушки!$L$5:$L$76),IF(AND(D102="ж",F102=14),LOOKUP(G102,Девушки!$CL$5:$CL$76,Девушки!$L$5:$L$76),IF(AND(D102="ж",F102=15),LOOKUP(G102,Девушки!$CM$5:$CM$76,Девушки!$L$5:$L$76),IF(AND(D102="ж",F102=16),LOOKUP(G102,Девушки!$CN$5:$CN$76,Девушки!$L$5:$L$76),IF(AND(D102="ж",F102&gt;=17),LOOKUP(G102,Девушки!$CO$5:$CO$76,Девушки!$L$5:$L$76),IF(AND(D102="м",F102&lt;=10),LOOKUP(G102,Юноши!$CH$5:$CH$76,Юноши!$L$5:$L$76),IF(AND(D102="м",F102=11),LOOKUP(G102,Юноши!$CI$5:$CI$76,Юноши!$L$5:$L$76),IF(AND(D102="м",F102=12),LOOKUP(G102,Юноши!$CJ$5:$CJ$76,Юноши!$L$5:$L$76),IF(AND(D102="м",F102=13),LOOKUP(G102,Юноши!$CK$5:$CK$76,Юноши!$L$5:$L$76),IF(AND(D102="м",F102=14),LOOKUP(G102,Юноши!$CL$5:$CL$76,Юноши!$L$5:$L$76),IF(AND(D102="м",F102=15),LOOKUP(G102,Юноши!$CM$5:$CM$76,Юноши!$L$5:$L$76),IF(AND(D102="м",F102=16),LOOKUP(G102,Юноши!$CN$5:$CN$76,Юноши!$L$5:$L$76),IF(AND(D102="м",F102&gt;=17),LOOKUP(G102,Юноши!$CO$5:$CO$76,Юноши!$L$5:$L$76)))))))))))))))))))</f>
        <v>0</v>
      </c>
      <c r="I102" s="418"/>
      <c r="J102" s="383">
        <f>IF(E102="",0,IF(I102&lt;=0,0,IF(AND(D102="ж",F102&lt;=10),LOOKUP(I102,Девушки!$O$5:$O$76,Девушки!$L$5:$L$76),IF(AND(D102="ж",F102=11),LOOKUP(I102,Девушки!$P$5:$P$76,Девушки!$L$5:$L$76),IF(AND(D102="ж",F102=12),LOOKUP(I102,Девушки!$Q$5:$Q$76,Девушки!$L$5:$L$76),IF(AND(D102="ж",F102=13),LOOKUP(I102,Девушки!$R$5:$R$76,Девушки!$L$5:$L$76),IF(AND(D102="ж",F102=14),LOOKUP(I102,Девушки!$S$5:$S$76,Девушки!$L$5:$L$76),IF(AND(D102="ж",F102=15),LOOKUP(I102,Девушки!$T$5:$T$76,Девушки!$L$5:$L$76),IF(AND(D102="ж",F102=16),LOOKUP(I102,Девушки!$U$5:$U$76,Девушки!$L$5:$L$76),IF(AND(D102="ж",F102&gt;=17),LOOKUP(I102,Девушки!$V$5:$V$76,Девушки!$L$5:$L$76),IF(AND(D102="м",F102&lt;=10),LOOKUP(I102,Юноши!$O$5:$O$76,Юноши!$L$5:$L$76),IF(AND(D102="м",F102=11),LOOKUP(I102,Юноши!$P$5:$P$76,Юноши!$L$5:$L$76),IF(AND(D102="м",F102=12),LOOKUP(I102,Юноши!$Q$5:$Q$76,Юноши!$L$5:$L$76),IF(AND(D102="м",F102=13),LOOKUP(I102,Юноши!$R$5:$R$76,Юноши!$L$5:$L$76),IF(AND(D102="м",F102=14),LOOKUP(I102,Юноши!$S$5:$S$76,Юноши!$L$5:$L$76),IF(AND(D102="м",F102=15),LOOKUP(I102,Юноши!$T$5:$T$76,Юноши!$L$5:$L$76),IF(AND(D102="м",F102=16),LOOKUP(I102,Юноши!$U$5:$U$76,Юноши!$L$5:$L$76),IF(AND(D102="м",F102&gt;=17),LOOKUP(I102,Юноши!$V$5:$V$76,Юноши!$L$5:$L$76)))))))))))))))))))</f>
        <v>0</v>
      </c>
      <c r="K102" s="424"/>
      <c r="L102" s="391">
        <f>IF(E102="",0,IF(K102&lt;=0,0,IF(AND(D102="ж",F102&lt;=16),LOOKUP(K102,Девушки!$CC$5:$CC$76,Девушки!$L$5:$L$76),IF(AND(D102="ж",F102=17),LOOKUP(K102,Девушки!$CD$5:$CD$76,Девушки!$L$5:$L$76),IF(AND(D102="м",F102&lt;=16),LOOKUP(K102,Юноши!$CC$5:$CC$76,Юноши!$L$5:$L$76),IF(AND(D102="м",F102=17),LOOKUP(K102,Юноши!$CD$5:$CD$76,Юноши!$L$5:$L$76)))))))</f>
        <v>0</v>
      </c>
      <c r="M102" s="387"/>
      <c r="N102" s="302">
        <f>IF(E102="",0,IF(M102&lt;=0,0,IF(AND(D102="ж",F102&lt;=10),LOOKUP(M102,Девушки!$Z$5:$Z$75,Девушки!$W$5:$W$75),IF(AND(D102="ж",F102=11),LOOKUP(M102,Девушки!$AA$5:$AA$75,Девушки!$W$5:$W$75),IF(AND(D102="ж",F102=12),LOOKUP(M102,Девушки!$AB$5:$AB$75,Девушки!$W$5:$W$75),IF(AND(D102="ж",F102=13),LOOKUP(M102,Девушки!$AC$5:$AC$75,Девушки!$W$5:$W$75),IF(AND(D102="ж",F102=14),LOOKUP(M102,Девушки!$AD$5:$AD$75,Девушки!$W$5:$W$75),IF(AND(D102="ж",F102=15),LOOKUP(M102,Девушки!$AE$5:$AE$75,Девушки!$W$5:$W$75),IF(AND(D102="ж",F102=16),LOOKUP(M102,Девушки!$AF$5:$AF$75,Девушки!$W$5:$W$75),IF(AND(D102="ж",F102&gt;=17),LOOKUP(M102,Девушки!$AG$5:$AG$75,Девушки!$W$5:$W$75),IF(AND(D102="м",F102&lt;=10),LOOKUP(M102,Юноши!$Z$5:$Z$75,Юноши!$W$5:$W$75),IF(AND(D102="м",F102=11),LOOKUP(M102,Юноши!$AA$5:$AA$75,Юноши!$W$5:$W$75),IF(AND(D102="м",F102=12),LOOKUP(M102,Юноши!$AB$5:$AB$75,Юноши!$W$5:$W$75),IF(AND(D102="м",F102=13),LOOKUP(M102,Юноши!$AC$5:$AC$75,Юноши!$W$5:$W$75),IF(AND(D102="м",F102=14),LOOKUP(M102,Юноши!$AD$5:$AD$75,Юноши!$W$5:$W$75),IF(AND(D102="м",F102=15),LOOKUP(M102,Юноши!$AE$5:$AE$75,Юноши!$W$5:$W$75),IF(AND(D102="м",F102=16),LOOKUP(M102,Юноши!$AF$5:$AF$75,Юноши!$W$5:$W$75),IF(AND(D102="м",F102&gt;=17),LOOKUP(M102,Юноши!$AG$5:$AG$75,Юноши!$W$5:$W$75)))))))))))))))))))</f>
        <v>0</v>
      </c>
      <c r="O102" s="389"/>
      <c r="P102" s="304">
        <f>IF(E102="",0,IF(O102&lt;=0,0,IF(AND(D102="ж",F102&lt;=10),LOOKUP(O102,Девушки!$AK$5:$AK$75,Девушки!$W$5:$W$75),IF(AND(D102="ж",F102=11),LOOKUP(O102,Девушки!$AL$5:$AL$75,Девушки!$W$5:$W$75),IF(AND(D102="ж",F102=12),LOOKUP(O102,Девушки!$AM$5:$AM$75,Девушки!$W$5:$W$75),IF(AND(D102="ж",F102=13),LOOKUP(O102,Девушки!$AN$5:$AN$75,Девушки!$W$5:$W$75),IF(AND(D102="ж",F102=14),LOOKUP(O102,Девушки!$AO$5:$AO$75,Девушки!$W$5:$W$75),IF(AND(D102="ж",F102=15),LOOKUP(O102,Девушки!$AP$5:$AP$75,Девушки!$W$5:$W$75),IF(AND(D102="ж",F102=16),LOOKUP(O102,Девушки!$AQ$5:$AQ$75,Девушки!$W$5:$W$75),IF(AND(D102="ж",F102&gt;=17),LOOKUP(O102,Девушки!$AR$5:$AR$75,Девушки!$W$5:$W$75),IF(AND(D102="м",F102&lt;=10),LOOKUP(O102,Юноши!$AK$5:$AK$75,Юноши!$W$5:$W$75),IF(AND(D102="м",F102=11),LOOKUP(O102,Юноши!$AL$5:$AL$75,Юноши!$W$5:$W$75),IF(AND(D102="м",F102=12),LOOKUP(O102,Юноши!$AM$5:$AM$75,Юноши!$W$5:$W$75),IF(AND(D102="м",F102=13),LOOKUP(O102,Юноши!$AN$5:$AN$75,Юноши!$W$5:$W$75),IF(AND(D102="м",F102=14),LOOKUP(O102,Юноши!$AO$5:$AO$75,Юноши!$W$5:$W$75),IF(AND(D102="м",F102=15),LOOKUP(O102,Юноши!$AP$5:$AP$75,Юноши!$W$5:$W$75),IF(AND(D102="м",F102=16),LOOKUP(O102,Юноши!$AQ$5:$AQ$75,Юноши!$W$5:$W$75),IF(AND(D102="м",F102&gt;=17),LOOKUP(O102,Юноши!$AR$5:$AR$75,Юноши!$W$5:$W$75)))))))))))))))))))</f>
        <v>0</v>
      </c>
      <c r="Q102" s="303"/>
      <c r="R102" s="450">
        <f>IF(E102="",0,IF(Q102&lt;=0,0,IF(AND(D102="ж",F102&lt;=10),LOOKUP(Q102,Девушки!$AV$5:$AV$75,Девушки!$W$5:$W$75),IF(AND(D102="ж",F102=11),LOOKUP(Q102,Девушки!$AW$5:$AW$75,Девушки!$W$5:$W$75),IF(AND(D102="ж",F102=12),LOOKUP(Q102,Девушки!$AX$5:$AX$75,Девушки!$W$5:$W$75),IF(AND(D102="ж",F102=13),LOOKUP(Q102,Девушки!$AY$5:$AY$75,Девушки!$W$5:$W$75),IF(AND(D102="ж",F102=14),LOOKUP(Q102,Девушки!$AZ$5:$AZ$75,Девушки!$W$5:$W$75),IF(AND(D102="ж",F102=15),LOOKUP(Q102,Девушки!$BA$5:$BA$75,Девушки!$W$5:$W$75),IF(AND(D102="ж",F102=16),LOOKUP(Q102,Девушки!$BB$5:$BB$75,Девушки!$W$5:$W$75),IF(AND(D102="ж",F102&gt;=17),LOOKUP(Q102,Девушки!$BC$5:$BC$75,Девушки!$W$5:$W$75),IF(AND(D102="м",F102&lt;=10),LOOKUP(Q102,Юноши!$AV$5:$AV$75,Юноши!$W$5:$W$75),IF(AND(D102="м",F102=11),LOOKUP(Q102,Юноши!$AW$5:$AW$75,Юноши!$W$5:$W$75),IF(AND(D102="м",F102=12),LOOKUP(Q102,Юноши!$AX$5:$AX$75,Юноши!$W$5:$W$75),IF(AND(D102="м",F102=13),LOOKUP(Q102,Юноши!$AY$5:$AY$75,Юноши!$W$5:$W$75),IF(AND(D102="м",F102=14),LOOKUP(Q102,Юноши!$AZ$5:$AZ$75,Юноши!$W$5:$W$75),IF(AND(D102="м",F102=15),LOOKUP(Q102,Юноши!$BA$5:$BA$75,Юноши!$W$5:$W$75),IF(AND(D102="м",F102=16),LOOKUP(Q102,Юноши!$BB$5:$BB$75,Юноши!$W$5:$W$75),IF(AND(D102="м",F102&gt;=17),LOOKUP(Q102,Юноши!$BC$5:$BC$75,Юноши!$W$5:$W$75)))))))))))))))))))</f>
        <v>0</v>
      </c>
      <c r="S102" s="338"/>
      <c r="T102" s="305">
        <f>IF(E102="",0,IF(S102="",0,IF(S102&lt;-4,0,IF(AND(D102="ж",F102&lt;=10),LOOKUP(S102,Девушки!$BG$5:$BG$75,Девушки!$W$5:$W$75),IF(AND(D102="ж",F102=11),LOOKUP(S102,Девушки!$BH$5:$BH$75,Девушки!$W$5:$W$75),IF(AND(D102="ж",F102=12),LOOKUP(S102,Девушки!$BI$5:$BI$75,Девушки!$W$5:$W$75),IF(AND(D102="ж",F102=13),LOOKUP(S102,Девушки!$BJ$5:$BJ$75,Девушки!$W$5:$W$75),IF(AND(D102="ж",F102=14),LOOKUP(S102,Девушки!$BK$5:$BK$75,Девушки!$W$5:$W$75),IF(AND(D102="ж",F102=15),LOOKUP(S102,Девушки!$BL$5:$BL$75,Девушки!$W$5:$W$75),IF(AND(D102="ж",F102=16),LOOKUP(S102,Девушки!$BM$5:$BM$75,Девушки!$W$5:$W$75),IF(AND(D102="ж",F102&gt;=17),LOOKUP(S102,Девушки!$BN$5:$BN$75,Девушки!$W$5:$W$75),IF(AND(D102="м",F102&lt;=10),LOOKUP(S102,Юноши!$BG$5:$BG$75,Юноши!$W$5:$W$75),IF(AND(D102="м",F102=11),LOOKUP(S102,Юноши!$BH$5:$BH$75,Юноши!$W$5:$W$75),IF(AND(D102="м",F102=12),LOOKUP(S102,Юноши!$BI$5:$BI$75,Юноши!$W$5:$W$75),IF(AND(D102="м",F102=13),LOOKUP(S102,Юноши!$BJ$5:$BJ$75,Юноши!$W$5:$W$75),IF(AND(D102="м",F102=14),LOOKUP(S102,Юноши!$BK$5:$BK$75,Юноши!$W$5:$W$75),IF(AND(D102="м",F102=15),LOOKUP(S102,Юноши!$BL$5:$BL$75,Юноши!$W$5:$W$75),IF(AND(D102="м",F102=16),LOOKUP(S102,Юноши!$BM$5:$BM$75,Юноши!$W$5:$W$75),IF(AND(D102="м",F102&gt;=17),LOOKUP(S102,Юноши!$BN$5:$BN$75,Юноши!$W$5:$W$75))))))))))))))))))))</f>
        <v>0</v>
      </c>
      <c r="U102" s="341"/>
      <c r="V102" s="450">
        <f>IF(E102="",0,IF(U102&lt;=0,0,IF(AND(D102="ж",F102&lt;=10),LOOKUP(U102,Девушки!$BT$5:$BT$76,Девушки!$BO$5:$BO$76),IF(AND(D102="ж",F102=11),LOOKUP(U102,Девушки!$BT$5:$BT$76,Девушки!$BO$5:$BO$76),IF(AND(D102="ж",F102=12),LOOKUP(U102,Девушки!$BT$5:$BT$76,Девушки!$BO$5:$BO$76),IF(AND(D102="ж",F102=13),LOOKUP(U102,Девушки!$BT$5:$BT$76,Девушки!$BO$5:$BO$76),IF(AND(D102="ж",F102=14),LOOKUP(U102,Девушки!$BT$5:$BT$76,Девушки!$BO$5:$BO$76),IF(AND(D102="ж",F102=15),LOOKUP(U102,Девушки!$BT$5:$BT$76,Девушки!$BO$5:$BO$76),IF(AND(D102="ж",F102=16),LOOKUP(U102,Девушки!$BT$5:$BT$76,Девушки!$BO$5:$BO$76),IF(AND(D102="ж",F102&gt;=17),LOOKUP(U102,Девушки!$BT$5:$BT$76,Девушки!$BO$5:$BO$76),IF(AND(D102="м",F102&lt;=10),LOOKUP(U102,Юноши!$BT$5:$BT$76,Юноши!$BO$5:$BO$76),IF(AND(D102="м",F102=11),LOOKUP(U102,Юноши!$BT$5:$BT$76,Юноши!$BO$5:$BO$76),IF(AND(D102="м",F102=12),LOOKUP(U102,Юноши!$BT$5:$BT$76,Юноши!$BO$5:$BO$76),IF(AND(D102="м",F102=13),LOOKUP(U102,Юноши!$BT$5:$BT$76,Юноши!$BO$5:$BO$76),IF(AND(D102="м",F102=14),LOOKUP(U102,Юноши!$BT$5:$BT$76,Юноши!$BO$5:$BO$76),IF(AND(D102="м",F102=15),LOOKUP(U102,Юноши!$BT$5:$BT$76,Юноши!$BO$5:$BO$76),IF(AND(D102="м",F102=16),LOOKUP(U102,Юноши!$BT$5:$BT$76,Юноши!$BO$5:$BO$76),IF(AND(D102="м",F102&gt;=17),LOOKUP(U102,Юноши!$BT$5:$BT$76,Юноши!$BO$5:$BO$76)))))))))))))))))))</f>
        <v>0</v>
      </c>
      <c r="W102" s="346"/>
      <c r="X102" s="307">
        <f>IF(E102="",0,IF(W102="",0,IF(AND(D102="ж",F102&lt;=10),LOOKUP(W102,Девушки!$D$5:$D$76,Девушки!$A$5:$A$76),IF(AND(D102="ж",F102=11),LOOKUP(W102,Девушки!$E$5:$E$76,Девушки!$A$5:$A$76),IF(AND(D102="ж",F102=12),LOOKUP(W102,Девушки!$F$5:$F$76,Девушки!$A$5:$A$76),IF(AND(D102="ж",F102=13),LOOKUP(W102,Девушки!$G$5:$G$76,Девушки!$A$5:$A$76),IF(AND(D102="ж",F102=14),LOOKUP(W102,Девушки!$H$5:$H$76,Девушки!$A$5:$A$76),IF(AND(D102="ж",F102=15),LOOKUP(W102,Девушки!$I$5:$I$76,Девушки!$A$5:$A$76),IF(AND(D102="ж",F102=16),LOOKUP(W102,Девушки!$J$5:$J$76,Девушки!$A$5:$A$76),IF(AND(D102="ж",F102&gt;=17),LOOKUP(W102,Девушки!$K$5:$K$76,Девушки!$A$5:$A$76),IF(AND(D102="м",F102&lt;=10),LOOKUP(W102,Юноши!$D$5:$D$76,Юноши!$A$5:$A$76),IF(AND(D102="м",F102=11),LOOKUP(W102,Юноши!$E$5:$E$76,Юноши!$A$5:$A$76),IF(AND(D102="м",F102=12),LOOKUP(W102,Юноши!$F$5:$F$76,Юноши!$A$5:$A$76),IF(AND(D102="м",F102=13),LOOKUP(W102,Юноши!$G$5:$G$76,Юноши!$A$5:$A$76),IF(AND(D102="м",F102=14),LOOKUP(W102,Юноши!$H$5:$H$76,Юноши!$A$5:$A$76),IF(AND(D102="м",F102=15),LOOKUP(W102,Юноши!$I$5:$I$76,Юноши!$A$5:$A$76),IF(AND(D102="м",F102=16),LOOKUP(W102,Юноши!$J$5:$J$76,Юноши!$A$5:$A$76),IF(AND(D102="м",F102&gt;=17),LOOKUP(W102,Юноши!$K$5:$K$76,Юноши!$A$5:$A$76)))))))))))))))))))</f>
        <v>0</v>
      </c>
      <c r="Y102" s="451">
        <f t="shared" si="3"/>
        <v>0</v>
      </c>
    </row>
    <row r="103" spans="1:25" ht="24.95" customHeight="1">
      <c r="A103" s="456"/>
      <c r="B103" s="462"/>
      <c r="C103" s="459"/>
      <c r="D103" s="458"/>
      <c r="E103" s="463"/>
      <c r="F103" s="309" t="str">
        <f t="shared" si="2"/>
        <v>/</v>
      </c>
      <c r="G103" s="422"/>
      <c r="H103" s="420">
        <f>IF(E103="",0,IF(G103&lt;=0,0,IF(AND(D103="ж",F103&lt;=10),LOOKUP(G103,Девушки!$CH$5:$CH$76,Девушки!$L$5:$L$76),IF(AND(D103="ж",F103=11),LOOKUP(G103,Девушки!$CI$5:$CI$76,Девушки!$L$5:$L$76),IF(AND(D103="ж",F103=12),LOOKUP(G103,Девушки!$CJ$5:$CJ$76,Девушки!$L$5:$L$76),IF(AND(D103="ж",F103=13),LOOKUP(G103,Девушки!$CK$5:$CK$76,Девушки!$L$5:$L$76),IF(AND(D103="ж",F103=14),LOOKUP(G103,Девушки!$CL$5:$CL$76,Девушки!$L$5:$L$76),IF(AND(D103="ж",F103=15),LOOKUP(G103,Девушки!$CM$5:$CM$76,Девушки!$L$5:$L$76),IF(AND(D103="ж",F103=16),LOOKUP(G103,Девушки!$CN$5:$CN$76,Девушки!$L$5:$L$76),IF(AND(D103="ж",F103&gt;=17),LOOKUP(G103,Девушки!$CO$5:$CO$76,Девушки!$L$5:$L$76),IF(AND(D103="м",F103&lt;=10),LOOKUP(G103,Юноши!$CH$5:$CH$76,Юноши!$L$5:$L$76),IF(AND(D103="м",F103=11),LOOKUP(G103,Юноши!$CI$5:$CI$76,Юноши!$L$5:$L$76),IF(AND(D103="м",F103=12),LOOKUP(G103,Юноши!$CJ$5:$CJ$76,Юноши!$L$5:$L$76),IF(AND(D103="м",F103=13),LOOKUP(G103,Юноши!$CK$5:$CK$76,Юноши!$L$5:$L$76),IF(AND(D103="м",F103=14),LOOKUP(G103,Юноши!$CL$5:$CL$76,Юноши!$L$5:$L$76),IF(AND(D103="м",F103=15),LOOKUP(G103,Юноши!$CM$5:$CM$76,Юноши!$L$5:$L$76),IF(AND(D103="м",F103=16),LOOKUP(G103,Юноши!$CN$5:$CN$76,Юноши!$L$5:$L$76),IF(AND(D103="м",F103&gt;=17),LOOKUP(G103,Юноши!$CO$5:$CO$76,Юноши!$L$5:$L$76)))))))))))))))))))</f>
        <v>0</v>
      </c>
      <c r="I103" s="418"/>
      <c r="J103" s="383">
        <f>IF(E103="",0,IF(I103&lt;=0,0,IF(AND(D103="ж",F103&lt;=10),LOOKUP(I103,Девушки!$O$5:$O$76,Девушки!$L$5:$L$76),IF(AND(D103="ж",F103=11),LOOKUP(I103,Девушки!$P$5:$P$76,Девушки!$L$5:$L$76),IF(AND(D103="ж",F103=12),LOOKUP(I103,Девушки!$Q$5:$Q$76,Девушки!$L$5:$L$76),IF(AND(D103="ж",F103=13),LOOKUP(I103,Девушки!$R$5:$R$76,Девушки!$L$5:$L$76),IF(AND(D103="ж",F103=14),LOOKUP(I103,Девушки!$S$5:$S$76,Девушки!$L$5:$L$76),IF(AND(D103="ж",F103=15),LOOKUP(I103,Девушки!$T$5:$T$76,Девушки!$L$5:$L$76),IF(AND(D103="ж",F103=16),LOOKUP(I103,Девушки!$U$5:$U$76,Девушки!$L$5:$L$76),IF(AND(D103="ж",F103&gt;=17),LOOKUP(I103,Девушки!$V$5:$V$76,Девушки!$L$5:$L$76),IF(AND(D103="м",F103&lt;=10),LOOKUP(I103,Юноши!$O$5:$O$76,Юноши!$L$5:$L$76),IF(AND(D103="м",F103=11),LOOKUP(I103,Юноши!$P$5:$P$76,Юноши!$L$5:$L$76),IF(AND(D103="м",F103=12),LOOKUP(I103,Юноши!$Q$5:$Q$76,Юноши!$L$5:$L$76),IF(AND(D103="м",F103=13),LOOKUP(I103,Юноши!$R$5:$R$76,Юноши!$L$5:$L$76),IF(AND(D103="м",F103=14),LOOKUP(I103,Юноши!$S$5:$S$76,Юноши!$L$5:$L$76),IF(AND(D103="м",F103=15),LOOKUP(I103,Юноши!$T$5:$T$76,Юноши!$L$5:$L$76),IF(AND(D103="м",F103=16),LOOKUP(I103,Юноши!$U$5:$U$76,Юноши!$L$5:$L$76),IF(AND(D103="м",F103&gt;=17),LOOKUP(I103,Юноши!$V$5:$V$76,Юноши!$L$5:$L$76)))))))))))))))))))</f>
        <v>0</v>
      </c>
      <c r="K103" s="424"/>
      <c r="L103" s="391">
        <f>IF(E103="",0,IF(K103&lt;=0,0,IF(AND(D103="ж",F103&lt;=16),LOOKUP(K103,Девушки!$CC$5:$CC$76,Девушки!$L$5:$L$76),IF(AND(D103="ж",F103=17),LOOKUP(K103,Девушки!$CD$5:$CD$76,Девушки!$L$5:$L$76),IF(AND(D103="м",F103&lt;=16),LOOKUP(K103,Юноши!$CC$5:$CC$76,Юноши!$L$5:$L$76),IF(AND(D103="м",F103=17),LOOKUP(K103,Юноши!$CD$5:$CD$76,Юноши!$L$5:$L$76)))))))</f>
        <v>0</v>
      </c>
      <c r="M103" s="387"/>
      <c r="N103" s="302">
        <f>IF(E103="",0,IF(M103&lt;=0,0,IF(AND(D103="ж",F103&lt;=10),LOOKUP(M103,Девушки!$Z$5:$Z$75,Девушки!$W$5:$W$75),IF(AND(D103="ж",F103=11),LOOKUP(M103,Девушки!$AA$5:$AA$75,Девушки!$W$5:$W$75),IF(AND(D103="ж",F103=12),LOOKUP(M103,Девушки!$AB$5:$AB$75,Девушки!$W$5:$W$75),IF(AND(D103="ж",F103=13),LOOKUP(M103,Девушки!$AC$5:$AC$75,Девушки!$W$5:$W$75),IF(AND(D103="ж",F103=14),LOOKUP(M103,Девушки!$AD$5:$AD$75,Девушки!$W$5:$W$75),IF(AND(D103="ж",F103=15),LOOKUP(M103,Девушки!$AE$5:$AE$75,Девушки!$W$5:$W$75),IF(AND(D103="ж",F103=16),LOOKUP(M103,Девушки!$AF$5:$AF$75,Девушки!$W$5:$W$75),IF(AND(D103="ж",F103&gt;=17),LOOKUP(M103,Девушки!$AG$5:$AG$75,Девушки!$W$5:$W$75),IF(AND(D103="м",F103&lt;=10),LOOKUP(M103,Юноши!$Z$5:$Z$75,Юноши!$W$5:$W$75),IF(AND(D103="м",F103=11),LOOKUP(M103,Юноши!$AA$5:$AA$75,Юноши!$W$5:$W$75),IF(AND(D103="м",F103=12),LOOKUP(M103,Юноши!$AB$5:$AB$75,Юноши!$W$5:$W$75),IF(AND(D103="м",F103=13),LOOKUP(M103,Юноши!$AC$5:$AC$75,Юноши!$W$5:$W$75),IF(AND(D103="м",F103=14),LOOKUP(M103,Юноши!$AD$5:$AD$75,Юноши!$W$5:$W$75),IF(AND(D103="м",F103=15),LOOKUP(M103,Юноши!$AE$5:$AE$75,Юноши!$W$5:$W$75),IF(AND(D103="м",F103=16),LOOKUP(M103,Юноши!$AF$5:$AF$75,Юноши!$W$5:$W$75),IF(AND(D103="м",F103&gt;=17),LOOKUP(M103,Юноши!$AG$5:$AG$75,Юноши!$W$5:$W$75)))))))))))))))))))</f>
        <v>0</v>
      </c>
      <c r="O103" s="389"/>
      <c r="P103" s="304">
        <f>IF(E103="",0,IF(O103&lt;=0,0,IF(AND(D103="ж",F103&lt;=10),LOOKUP(O103,Девушки!$AK$5:$AK$75,Девушки!$W$5:$W$75),IF(AND(D103="ж",F103=11),LOOKUP(O103,Девушки!$AL$5:$AL$75,Девушки!$W$5:$W$75),IF(AND(D103="ж",F103=12),LOOKUP(O103,Девушки!$AM$5:$AM$75,Девушки!$W$5:$W$75),IF(AND(D103="ж",F103=13),LOOKUP(O103,Девушки!$AN$5:$AN$75,Девушки!$W$5:$W$75),IF(AND(D103="ж",F103=14),LOOKUP(O103,Девушки!$AO$5:$AO$75,Девушки!$W$5:$W$75),IF(AND(D103="ж",F103=15),LOOKUP(O103,Девушки!$AP$5:$AP$75,Девушки!$W$5:$W$75),IF(AND(D103="ж",F103=16),LOOKUP(O103,Девушки!$AQ$5:$AQ$75,Девушки!$W$5:$W$75),IF(AND(D103="ж",F103&gt;=17),LOOKUP(O103,Девушки!$AR$5:$AR$75,Девушки!$W$5:$W$75),IF(AND(D103="м",F103&lt;=10),LOOKUP(O103,Юноши!$AK$5:$AK$75,Юноши!$W$5:$W$75),IF(AND(D103="м",F103=11),LOOKUP(O103,Юноши!$AL$5:$AL$75,Юноши!$W$5:$W$75),IF(AND(D103="м",F103=12),LOOKUP(O103,Юноши!$AM$5:$AM$75,Юноши!$W$5:$W$75),IF(AND(D103="м",F103=13),LOOKUP(O103,Юноши!$AN$5:$AN$75,Юноши!$W$5:$W$75),IF(AND(D103="м",F103=14),LOOKUP(O103,Юноши!$AO$5:$AO$75,Юноши!$W$5:$W$75),IF(AND(D103="м",F103=15),LOOKUP(O103,Юноши!$AP$5:$AP$75,Юноши!$W$5:$W$75),IF(AND(D103="м",F103=16),LOOKUP(O103,Юноши!$AQ$5:$AQ$75,Юноши!$W$5:$W$75),IF(AND(D103="м",F103&gt;=17),LOOKUP(O103,Юноши!$AR$5:$AR$75,Юноши!$W$5:$W$75)))))))))))))))))))</f>
        <v>0</v>
      </c>
      <c r="Q103" s="303"/>
      <c r="R103" s="450">
        <f>IF(E103="",0,IF(Q103&lt;=0,0,IF(AND(D103="ж",F103&lt;=10),LOOKUP(Q103,Девушки!$AV$5:$AV$75,Девушки!$W$5:$W$75),IF(AND(D103="ж",F103=11),LOOKUP(Q103,Девушки!$AW$5:$AW$75,Девушки!$W$5:$W$75),IF(AND(D103="ж",F103=12),LOOKUP(Q103,Девушки!$AX$5:$AX$75,Девушки!$W$5:$W$75),IF(AND(D103="ж",F103=13),LOOKUP(Q103,Девушки!$AY$5:$AY$75,Девушки!$W$5:$W$75),IF(AND(D103="ж",F103=14),LOOKUP(Q103,Девушки!$AZ$5:$AZ$75,Девушки!$W$5:$W$75),IF(AND(D103="ж",F103=15),LOOKUP(Q103,Девушки!$BA$5:$BA$75,Девушки!$W$5:$W$75),IF(AND(D103="ж",F103=16),LOOKUP(Q103,Девушки!$BB$5:$BB$75,Девушки!$W$5:$W$75),IF(AND(D103="ж",F103&gt;=17),LOOKUP(Q103,Девушки!$BC$5:$BC$75,Девушки!$W$5:$W$75),IF(AND(D103="м",F103&lt;=10),LOOKUP(Q103,Юноши!$AV$5:$AV$75,Юноши!$W$5:$W$75),IF(AND(D103="м",F103=11),LOOKUP(Q103,Юноши!$AW$5:$AW$75,Юноши!$W$5:$W$75),IF(AND(D103="м",F103=12),LOOKUP(Q103,Юноши!$AX$5:$AX$75,Юноши!$W$5:$W$75),IF(AND(D103="м",F103=13),LOOKUP(Q103,Юноши!$AY$5:$AY$75,Юноши!$W$5:$W$75),IF(AND(D103="м",F103=14),LOOKUP(Q103,Юноши!$AZ$5:$AZ$75,Юноши!$W$5:$W$75),IF(AND(D103="м",F103=15),LOOKUP(Q103,Юноши!$BA$5:$BA$75,Юноши!$W$5:$W$75),IF(AND(D103="м",F103=16),LOOKUP(Q103,Юноши!$BB$5:$BB$75,Юноши!$W$5:$W$75),IF(AND(D103="м",F103&gt;=17),LOOKUP(Q103,Юноши!$BC$5:$BC$75,Юноши!$W$5:$W$75)))))))))))))))))))</f>
        <v>0</v>
      </c>
      <c r="S103" s="338"/>
      <c r="T103" s="305">
        <f>IF(E103="",0,IF(S103="",0,IF(S103&lt;-4,0,IF(AND(D103="ж",F103&lt;=10),LOOKUP(S103,Девушки!$BG$5:$BG$75,Девушки!$W$5:$W$75),IF(AND(D103="ж",F103=11),LOOKUP(S103,Девушки!$BH$5:$BH$75,Девушки!$W$5:$W$75),IF(AND(D103="ж",F103=12),LOOKUP(S103,Девушки!$BI$5:$BI$75,Девушки!$W$5:$W$75),IF(AND(D103="ж",F103=13),LOOKUP(S103,Девушки!$BJ$5:$BJ$75,Девушки!$W$5:$W$75),IF(AND(D103="ж",F103=14),LOOKUP(S103,Девушки!$BK$5:$BK$75,Девушки!$W$5:$W$75),IF(AND(D103="ж",F103=15),LOOKUP(S103,Девушки!$BL$5:$BL$75,Девушки!$W$5:$W$75),IF(AND(D103="ж",F103=16),LOOKUP(S103,Девушки!$BM$5:$BM$75,Девушки!$W$5:$W$75),IF(AND(D103="ж",F103&gt;=17),LOOKUP(S103,Девушки!$BN$5:$BN$75,Девушки!$W$5:$W$75),IF(AND(D103="м",F103&lt;=10),LOOKUP(S103,Юноши!$BG$5:$BG$75,Юноши!$W$5:$W$75),IF(AND(D103="м",F103=11),LOOKUP(S103,Юноши!$BH$5:$BH$75,Юноши!$W$5:$W$75),IF(AND(D103="м",F103=12),LOOKUP(S103,Юноши!$BI$5:$BI$75,Юноши!$W$5:$W$75),IF(AND(D103="м",F103=13),LOOKUP(S103,Юноши!$BJ$5:$BJ$75,Юноши!$W$5:$W$75),IF(AND(D103="м",F103=14),LOOKUP(S103,Юноши!$BK$5:$BK$75,Юноши!$W$5:$W$75),IF(AND(D103="м",F103=15),LOOKUP(S103,Юноши!$BL$5:$BL$75,Юноши!$W$5:$W$75),IF(AND(D103="м",F103=16),LOOKUP(S103,Юноши!$BM$5:$BM$75,Юноши!$W$5:$W$75),IF(AND(D103="м",F103&gt;=17),LOOKUP(S103,Юноши!$BN$5:$BN$75,Юноши!$W$5:$W$75))))))))))))))))))))</f>
        <v>0</v>
      </c>
      <c r="U103" s="341"/>
      <c r="V103" s="450">
        <f>IF(E103="",0,IF(U103&lt;=0,0,IF(AND(D103="ж",F103&lt;=10),LOOKUP(U103,Девушки!$BT$5:$BT$76,Девушки!$BO$5:$BO$76),IF(AND(D103="ж",F103=11),LOOKUP(U103,Девушки!$BT$5:$BT$76,Девушки!$BO$5:$BO$76),IF(AND(D103="ж",F103=12),LOOKUP(U103,Девушки!$BT$5:$BT$76,Девушки!$BO$5:$BO$76),IF(AND(D103="ж",F103=13),LOOKUP(U103,Девушки!$BT$5:$BT$76,Девушки!$BO$5:$BO$76),IF(AND(D103="ж",F103=14),LOOKUP(U103,Девушки!$BT$5:$BT$76,Девушки!$BO$5:$BO$76),IF(AND(D103="ж",F103=15),LOOKUP(U103,Девушки!$BT$5:$BT$76,Девушки!$BO$5:$BO$76),IF(AND(D103="ж",F103=16),LOOKUP(U103,Девушки!$BT$5:$BT$76,Девушки!$BO$5:$BO$76),IF(AND(D103="ж",F103&gt;=17),LOOKUP(U103,Девушки!$BT$5:$BT$76,Девушки!$BO$5:$BO$76),IF(AND(D103="м",F103&lt;=10),LOOKUP(U103,Юноши!$BT$5:$BT$76,Юноши!$BO$5:$BO$76),IF(AND(D103="м",F103=11),LOOKUP(U103,Юноши!$BT$5:$BT$76,Юноши!$BO$5:$BO$76),IF(AND(D103="м",F103=12),LOOKUP(U103,Юноши!$BT$5:$BT$76,Юноши!$BO$5:$BO$76),IF(AND(D103="м",F103=13),LOOKUP(U103,Юноши!$BT$5:$BT$76,Юноши!$BO$5:$BO$76),IF(AND(D103="м",F103=14),LOOKUP(U103,Юноши!$BT$5:$BT$76,Юноши!$BO$5:$BO$76),IF(AND(D103="м",F103=15),LOOKUP(U103,Юноши!$BT$5:$BT$76,Юноши!$BO$5:$BO$76),IF(AND(D103="м",F103=16),LOOKUP(U103,Юноши!$BT$5:$BT$76,Юноши!$BO$5:$BO$76),IF(AND(D103="м",F103&gt;=17),LOOKUP(U103,Юноши!$BT$5:$BT$76,Юноши!$BO$5:$BO$76)))))))))))))))))))</f>
        <v>0</v>
      </c>
      <c r="W103" s="346"/>
      <c r="X103" s="307">
        <f>IF(E103="",0,IF(W103="",0,IF(AND(D103="ж",F103&lt;=10),LOOKUP(W103,Девушки!$D$5:$D$76,Девушки!$A$5:$A$76),IF(AND(D103="ж",F103=11),LOOKUP(W103,Девушки!$E$5:$E$76,Девушки!$A$5:$A$76),IF(AND(D103="ж",F103=12),LOOKUP(W103,Девушки!$F$5:$F$76,Девушки!$A$5:$A$76),IF(AND(D103="ж",F103=13),LOOKUP(W103,Девушки!$G$5:$G$76,Девушки!$A$5:$A$76),IF(AND(D103="ж",F103=14),LOOKUP(W103,Девушки!$H$5:$H$76,Девушки!$A$5:$A$76),IF(AND(D103="ж",F103=15),LOOKUP(W103,Девушки!$I$5:$I$76,Девушки!$A$5:$A$76),IF(AND(D103="ж",F103=16),LOOKUP(W103,Девушки!$J$5:$J$76,Девушки!$A$5:$A$76),IF(AND(D103="ж",F103&gt;=17),LOOKUP(W103,Девушки!$K$5:$K$76,Девушки!$A$5:$A$76),IF(AND(D103="м",F103&lt;=10),LOOKUP(W103,Юноши!$D$5:$D$76,Юноши!$A$5:$A$76),IF(AND(D103="м",F103=11),LOOKUP(W103,Юноши!$E$5:$E$76,Юноши!$A$5:$A$76),IF(AND(D103="м",F103=12),LOOKUP(W103,Юноши!$F$5:$F$76,Юноши!$A$5:$A$76),IF(AND(D103="м",F103=13),LOOKUP(W103,Юноши!$G$5:$G$76,Юноши!$A$5:$A$76),IF(AND(D103="м",F103=14),LOOKUP(W103,Юноши!$H$5:$H$76,Юноши!$A$5:$A$76),IF(AND(D103="м",F103=15),LOOKUP(W103,Юноши!$I$5:$I$76,Юноши!$A$5:$A$76),IF(AND(D103="м",F103=16),LOOKUP(W103,Юноши!$J$5:$J$76,Юноши!$A$5:$A$76),IF(AND(D103="м",F103&gt;=17),LOOKUP(W103,Юноши!$K$5:$K$76,Юноши!$A$5:$A$76)))))))))))))))))))</f>
        <v>0</v>
      </c>
      <c r="Y103" s="451">
        <f t="shared" si="3"/>
        <v>0</v>
      </c>
    </row>
    <row r="104" spans="1:25" ht="24.95" customHeight="1">
      <c r="A104" s="456"/>
      <c r="B104" s="462"/>
      <c r="C104" s="459"/>
      <c r="D104" s="458"/>
      <c r="E104" s="463"/>
      <c r="F104" s="309" t="str">
        <f t="shared" si="2"/>
        <v>/</v>
      </c>
      <c r="G104" s="422"/>
      <c r="H104" s="420">
        <f>IF(E104="",0,IF(G104&lt;=0,0,IF(AND(D104="ж",F104&lt;=10),LOOKUP(G104,Девушки!$CH$5:$CH$76,Девушки!$L$5:$L$76),IF(AND(D104="ж",F104=11),LOOKUP(G104,Девушки!$CI$5:$CI$76,Девушки!$L$5:$L$76),IF(AND(D104="ж",F104=12),LOOKUP(G104,Девушки!$CJ$5:$CJ$76,Девушки!$L$5:$L$76),IF(AND(D104="ж",F104=13),LOOKUP(G104,Девушки!$CK$5:$CK$76,Девушки!$L$5:$L$76),IF(AND(D104="ж",F104=14),LOOKUP(G104,Девушки!$CL$5:$CL$76,Девушки!$L$5:$L$76),IF(AND(D104="ж",F104=15),LOOKUP(G104,Девушки!$CM$5:$CM$76,Девушки!$L$5:$L$76),IF(AND(D104="ж",F104=16),LOOKUP(G104,Девушки!$CN$5:$CN$76,Девушки!$L$5:$L$76),IF(AND(D104="ж",F104&gt;=17),LOOKUP(G104,Девушки!$CO$5:$CO$76,Девушки!$L$5:$L$76),IF(AND(D104="м",F104&lt;=10),LOOKUP(G104,Юноши!$CH$5:$CH$76,Юноши!$L$5:$L$76),IF(AND(D104="м",F104=11),LOOKUP(G104,Юноши!$CI$5:$CI$76,Юноши!$L$5:$L$76),IF(AND(D104="м",F104=12),LOOKUP(G104,Юноши!$CJ$5:$CJ$76,Юноши!$L$5:$L$76),IF(AND(D104="м",F104=13),LOOKUP(G104,Юноши!$CK$5:$CK$76,Юноши!$L$5:$L$76),IF(AND(D104="м",F104=14),LOOKUP(G104,Юноши!$CL$5:$CL$76,Юноши!$L$5:$L$76),IF(AND(D104="м",F104=15),LOOKUP(G104,Юноши!$CM$5:$CM$76,Юноши!$L$5:$L$76),IF(AND(D104="м",F104=16),LOOKUP(G104,Юноши!$CN$5:$CN$76,Юноши!$L$5:$L$76),IF(AND(D104="м",F104&gt;=17),LOOKUP(G104,Юноши!$CO$5:$CO$76,Юноши!$L$5:$L$76)))))))))))))))))))</f>
        <v>0</v>
      </c>
      <c r="I104" s="418"/>
      <c r="J104" s="383">
        <f>IF(E104="",0,IF(I104&lt;=0,0,IF(AND(D104="ж",F104&lt;=10),LOOKUP(I104,Девушки!$O$5:$O$76,Девушки!$L$5:$L$76),IF(AND(D104="ж",F104=11),LOOKUP(I104,Девушки!$P$5:$P$76,Девушки!$L$5:$L$76),IF(AND(D104="ж",F104=12),LOOKUP(I104,Девушки!$Q$5:$Q$76,Девушки!$L$5:$L$76),IF(AND(D104="ж",F104=13),LOOKUP(I104,Девушки!$R$5:$R$76,Девушки!$L$5:$L$76),IF(AND(D104="ж",F104=14),LOOKUP(I104,Девушки!$S$5:$S$76,Девушки!$L$5:$L$76),IF(AND(D104="ж",F104=15),LOOKUP(I104,Девушки!$T$5:$T$76,Девушки!$L$5:$L$76),IF(AND(D104="ж",F104=16),LOOKUP(I104,Девушки!$U$5:$U$76,Девушки!$L$5:$L$76),IF(AND(D104="ж",F104&gt;=17),LOOKUP(I104,Девушки!$V$5:$V$76,Девушки!$L$5:$L$76),IF(AND(D104="м",F104&lt;=10),LOOKUP(I104,Юноши!$O$5:$O$76,Юноши!$L$5:$L$76),IF(AND(D104="м",F104=11),LOOKUP(I104,Юноши!$P$5:$P$76,Юноши!$L$5:$L$76),IF(AND(D104="м",F104=12),LOOKUP(I104,Юноши!$Q$5:$Q$76,Юноши!$L$5:$L$76),IF(AND(D104="м",F104=13),LOOKUP(I104,Юноши!$R$5:$R$76,Юноши!$L$5:$L$76),IF(AND(D104="м",F104=14),LOOKUP(I104,Юноши!$S$5:$S$76,Юноши!$L$5:$L$76),IF(AND(D104="м",F104=15),LOOKUP(I104,Юноши!$T$5:$T$76,Юноши!$L$5:$L$76),IF(AND(D104="м",F104=16),LOOKUP(I104,Юноши!$U$5:$U$76,Юноши!$L$5:$L$76),IF(AND(D104="м",F104&gt;=17),LOOKUP(I104,Юноши!$V$5:$V$76,Юноши!$L$5:$L$76)))))))))))))))))))</f>
        <v>0</v>
      </c>
      <c r="K104" s="424"/>
      <c r="L104" s="391">
        <f>IF(E104="",0,IF(K104&lt;=0,0,IF(AND(D104="ж",F104&lt;=16),LOOKUP(K104,Девушки!$CC$5:$CC$76,Девушки!$L$5:$L$76),IF(AND(D104="ж",F104=17),LOOKUP(K104,Девушки!$CD$5:$CD$76,Девушки!$L$5:$L$76),IF(AND(D104="м",F104&lt;=16),LOOKUP(K104,Юноши!$CC$5:$CC$76,Юноши!$L$5:$L$76),IF(AND(D104="м",F104=17),LOOKUP(K104,Юноши!$CD$5:$CD$76,Юноши!$L$5:$L$76)))))))</f>
        <v>0</v>
      </c>
      <c r="M104" s="387"/>
      <c r="N104" s="302">
        <f>IF(E104="",0,IF(M104&lt;=0,0,IF(AND(D104="ж",F104&lt;=10),LOOKUP(M104,Девушки!$Z$5:$Z$75,Девушки!$W$5:$W$75),IF(AND(D104="ж",F104=11),LOOKUP(M104,Девушки!$AA$5:$AA$75,Девушки!$W$5:$W$75),IF(AND(D104="ж",F104=12),LOOKUP(M104,Девушки!$AB$5:$AB$75,Девушки!$W$5:$W$75),IF(AND(D104="ж",F104=13),LOOKUP(M104,Девушки!$AC$5:$AC$75,Девушки!$W$5:$W$75),IF(AND(D104="ж",F104=14),LOOKUP(M104,Девушки!$AD$5:$AD$75,Девушки!$W$5:$W$75),IF(AND(D104="ж",F104=15),LOOKUP(M104,Девушки!$AE$5:$AE$75,Девушки!$W$5:$W$75),IF(AND(D104="ж",F104=16),LOOKUP(M104,Девушки!$AF$5:$AF$75,Девушки!$W$5:$W$75),IF(AND(D104="ж",F104&gt;=17),LOOKUP(M104,Девушки!$AG$5:$AG$75,Девушки!$W$5:$W$75),IF(AND(D104="м",F104&lt;=10),LOOKUP(M104,Юноши!$Z$5:$Z$75,Юноши!$W$5:$W$75),IF(AND(D104="м",F104=11),LOOKUP(M104,Юноши!$AA$5:$AA$75,Юноши!$W$5:$W$75),IF(AND(D104="м",F104=12),LOOKUP(M104,Юноши!$AB$5:$AB$75,Юноши!$W$5:$W$75),IF(AND(D104="м",F104=13),LOOKUP(M104,Юноши!$AC$5:$AC$75,Юноши!$W$5:$W$75),IF(AND(D104="м",F104=14),LOOKUP(M104,Юноши!$AD$5:$AD$75,Юноши!$W$5:$W$75),IF(AND(D104="м",F104=15),LOOKUP(M104,Юноши!$AE$5:$AE$75,Юноши!$W$5:$W$75),IF(AND(D104="м",F104=16),LOOKUP(M104,Юноши!$AF$5:$AF$75,Юноши!$W$5:$W$75),IF(AND(D104="м",F104&gt;=17),LOOKUP(M104,Юноши!$AG$5:$AG$75,Юноши!$W$5:$W$75)))))))))))))))))))</f>
        <v>0</v>
      </c>
      <c r="O104" s="389"/>
      <c r="P104" s="304">
        <f>IF(E104="",0,IF(O104&lt;=0,0,IF(AND(D104="ж",F104&lt;=10),LOOKUP(O104,Девушки!$AK$5:$AK$75,Девушки!$W$5:$W$75),IF(AND(D104="ж",F104=11),LOOKUP(O104,Девушки!$AL$5:$AL$75,Девушки!$W$5:$W$75),IF(AND(D104="ж",F104=12),LOOKUP(O104,Девушки!$AM$5:$AM$75,Девушки!$W$5:$W$75),IF(AND(D104="ж",F104=13),LOOKUP(O104,Девушки!$AN$5:$AN$75,Девушки!$W$5:$W$75),IF(AND(D104="ж",F104=14),LOOKUP(O104,Девушки!$AO$5:$AO$75,Девушки!$W$5:$W$75),IF(AND(D104="ж",F104=15),LOOKUP(O104,Девушки!$AP$5:$AP$75,Девушки!$W$5:$W$75),IF(AND(D104="ж",F104=16),LOOKUP(O104,Девушки!$AQ$5:$AQ$75,Девушки!$W$5:$W$75),IF(AND(D104="ж",F104&gt;=17),LOOKUP(O104,Девушки!$AR$5:$AR$75,Девушки!$W$5:$W$75),IF(AND(D104="м",F104&lt;=10),LOOKUP(O104,Юноши!$AK$5:$AK$75,Юноши!$W$5:$W$75),IF(AND(D104="м",F104=11),LOOKUP(O104,Юноши!$AL$5:$AL$75,Юноши!$W$5:$W$75),IF(AND(D104="м",F104=12),LOOKUP(O104,Юноши!$AM$5:$AM$75,Юноши!$W$5:$W$75),IF(AND(D104="м",F104=13),LOOKUP(O104,Юноши!$AN$5:$AN$75,Юноши!$W$5:$W$75),IF(AND(D104="м",F104=14),LOOKUP(O104,Юноши!$AO$5:$AO$75,Юноши!$W$5:$W$75),IF(AND(D104="м",F104=15),LOOKUP(O104,Юноши!$AP$5:$AP$75,Юноши!$W$5:$W$75),IF(AND(D104="м",F104=16),LOOKUP(O104,Юноши!$AQ$5:$AQ$75,Юноши!$W$5:$W$75),IF(AND(D104="м",F104&gt;=17),LOOKUP(O104,Юноши!$AR$5:$AR$75,Юноши!$W$5:$W$75)))))))))))))))))))</f>
        <v>0</v>
      </c>
      <c r="Q104" s="303"/>
      <c r="R104" s="450">
        <f>IF(E104="",0,IF(Q104&lt;=0,0,IF(AND(D104="ж",F104&lt;=10),LOOKUP(Q104,Девушки!$AV$5:$AV$75,Девушки!$W$5:$W$75),IF(AND(D104="ж",F104=11),LOOKUP(Q104,Девушки!$AW$5:$AW$75,Девушки!$W$5:$W$75),IF(AND(D104="ж",F104=12),LOOKUP(Q104,Девушки!$AX$5:$AX$75,Девушки!$W$5:$W$75),IF(AND(D104="ж",F104=13),LOOKUP(Q104,Девушки!$AY$5:$AY$75,Девушки!$W$5:$W$75),IF(AND(D104="ж",F104=14),LOOKUP(Q104,Девушки!$AZ$5:$AZ$75,Девушки!$W$5:$W$75),IF(AND(D104="ж",F104=15),LOOKUP(Q104,Девушки!$BA$5:$BA$75,Девушки!$W$5:$W$75),IF(AND(D104="ж",F104=16),LOOKUP(Q104,Девушки!$BB$5:$BB$75,Девушки!$W$5:$W$75),IF(AND(D104="ж",F104&gt;=17),LOOKUP(Q104,Девушки!$BC$5:$BC$75,Девушки!$W$5:$W$75),IF(AND(D104="м",F104&lt;=10),LOOKUP(Q104,Юноши!$AV$5:$AV$75,Юноши!$W$5:$W$75),IF(AND(D104="м",F104=11),LOOKUP(Q104,Юноши!$AW$5:$AW$75,Юноши!$W$5:$W$75),IF(AND(D104="м",F104=12),LOOKUP(Q104,Юноши!$AX$5:$AX$75,Юноши!$W$5:$W$75),IF(AND(D104="м",F104=13),LOOKUP(Q104,Юноши!$AY$5:$AY$75,Юноши!$W$5:$W$75),IF(AND(D104="м",F104=14),LOOKUP(Q104,Юноши!$AZ$5:$AZ$75,Юноши!$W$5:$W$75),IF(AND(D104="м",F104=15),LOOKUP(Q104,Юноши!$BA$5:$BA$75,Юноши!$W$5:$W$75),IF(AND(D104="м",F104=16),LOOKUP(Q104,Юноши!$BB$5:$BB$75,Юноши!$W$5:$W$75),IF(AND(D104="м",F104&gt;=17),LOOKUP(Q104,Юноши!$BC$5:$BC$75,Юноши!$W$5:$W$75)))))))))))))))))))</f>
        <v>0</v>
      </c>
      <c r="S104" s="338"/>
      <c r="T104" s="305">
        <f>IF(E104="",0,IF(S104="",0,IF(S104&lt;-4,0,IF(AND(D104="ж",F104&lt;=10),LOOKUP(S104,Девушки!$BG$5:$BG$75,Девушки!$W$5:$W$75),IF(AND(D104="ж",F104=11),LOOKUP(S104,Девушки!$BH$5:$BH$75,Девушки!$W$5:$W$75),IF(AND(D104="ж",F104=12),LOOKUP(S104,Девушки!$BI$5:$BI$75,Девушки!$W$5:$W$75),IF(AND(D104="ж",F104=13),LOOKUP(S104,Девушки!$BJ$5:$BJ$75,Девушки!$W$5:$W$75),IF(AND(D104="ж",F104=14),LOOKUP(S104,Девушки!$BK$5:$BK$75,Девушки!$W$5:$W$75),IF(AND(D104="ж",F104=15),LOOKUP(S104,Девушки!$BL$5:$BL$75,Девушки!$W$5:$W$75),IF(AND(D104="ж",F104=16),LOOKUP(S104,Девушки!$BM$5:$BM$75,Девушки!$W$5:$W$75),IF(AND(D104="ж",F104&gt;=17),LOOKUP(S104,Девушки!$BN$5:$BN$75,Девушки!$W$5:$W$75),IF(AND(D104="м",F104&lt;=10),LOOKUP(S104,Юноши!$BG$5:$BG$75,Юноши!$W$5:$W$75),IF(AND(D104="м",F104=11),LOOKUP(S104,Юноши!$BH$5:$BH$75,Юноши!$W$5:$W$75),IF(AND(D104="м",F104=12),LOOKUP(S104,Юноши!$BI$5:$BI$75,Юноши!$W$5:$W$75),IF(AND(D104="м",F104=13),LOOKUP(S104,Юноши!$BJ$5:$BJ$75,Юноши!$W$5:$W$75),IF(AND(D104="м",F104=14),LOOKUP(S104,Юноши!$BK$5:$BK$75,Юноши!$W$5:$W$75),IF(AND(D104="м",F104=15),LOOKUP(S104,Юноши!$BL$5:$BL$75,Юноши!$W$5:$W$75),IF(AND(D104="м",F104=16),LOOKUP(S104,Юноши!$BM$5:$BM$75,Юноши!$W$5:$W$75),IF(AND(D104="м",F104&gt;=17),LOOKUP(S104,Юноши!$BN$5:$BN$75,Юноши!$W$5:$W$75))))))))))))))))))))</f>
        <v>0</v>
      </c>
      <c r="U104" s="341"/>
      <c r="V104" s="450">
        <f>IF(E104="",0,IF(U104&lt;=0,0,IF(AND(D104="ж",F104&lt;=10),LOOKUP(U104,Девушки!$BT$5:$BT$76,Девушки!$BO$5:$BO$76),IF(AND(D104="ж",F104=11),LOOKUP(U104,Девушки!$BT$5:$BT$76,Девушки!$BO$5:$BO$76),IF(AND(D104="ж",F104=12),LOOKUP(U104,Девушки!$BT$5:$BT$76,Девушки!$BO$5:$BO$76),IF(AND(D104="ж",F104=13),LOOKUP(U104,Девушки!$BT$5:$BT$76,Девушки!$BO$5:$BO$76),IF(AND(D104="ж",F104=14),LOOKUP(U104,Девушки!$BT$5:$BT$76,Девушки!$BO$5:$BO$76),IF(AND(D104="ж",F104=15),LOOKUP(U104,Девушки!$BT$5:$BT$76,Девушки!$BO$5:$BO$76),IF(AND(D104="ж",F104=16),LOOKUP(U104,Девушки!$BT$5:$BT$76,Девушки!$BO$5:$BO$76),IF(AND(D104="ж",F104&gt;=17),LOOKUP(U104,Девушки!$BT$5:$BT$76,Девушки!$BO$5:$BO$76),IF(AND(D104="м",F104&lt;=10),LOOKUP(U104,Юноши!$BT$5:$BT$76,Юноши!$BO$5:$BO$76),IF(AND(D104="м",F104=11),LOOKUP(U104,Юноши!$BT$5:$BT$76,Юноши!$BO$5:$BO$76),IF(AND(D104="м",F104=12),LOOKUP(U104,Юноши!$BT$5:$BT$76,Юноши!$BO$5:$BO$76),IF(AND(D104="м",F104=13),LOOKUP(U104,Юноши!$BT$5:$BT$76,Юноши!$BO$5:$BO$76),IF(AND(D104="м",F104=14),LOOKUP(U104,Юноши!$BT$5:$BT$76,Юноши!$BO$5:$BO$76),IF(AND(D104="м",F104=15),LOOKUP(U104,Юноши!$BT$5:$BT$76,Юноши!$BO$5:$BO$76),IF(AND(D104="м",F104=16),LOOKUP(U104,Юноши!$BT$5:$BT$76,Юноши!$BO$5:$BO$76),IF(AND(D104="м",F104&gt;=17),LOOKUP(U104,Юноши!$BT$5:$BT$76,Юноши!$BO$5:$BO$76)))))))))))))))))))</f>
        <v>0</v>
      </c>
      <c r="W104" s="346"/>
      <c r="X104" s="307">
        <f>IF(E104="",0,IF(W104="",0,IF(AND(D104="ж",F104&lt;=10),LOOKUP(W104,Девушки!$D$5:$D$76,Девушки!$A$5:$A$76),IF(AND(D104="ж",F104=11),LOOKUP(W104,Девушки!$E$5:$E$76,Девушки!$A$5:$A$76),IF(AND(D104="ж",F104=12),LOOKUP(W104,Девушки!$F$5:$F$76,Девушки!$A$5:$A$76),IF(AND(D104="ж",F104=13),LOOKUP(W104,Девушки!$G$5:$G$76,Девушки!$A$5:$A$76),IF(AND(D104="ж",F104=14),LOOKUP(W104,Девушки!$H$5:$H$76,Девушки!$A$5:$A$76),IF(AND(D104="ж",F104=15),LOOKUP(W104,Девушки!$I$5:$I$76,Девушки!$A$5:$A$76),IF(AND(D104="ж",F104=16),LOOKUP(W104,Девушки!$J$5:$J$76,Девушки!$A$5:$A$76),IF(AND(D104="ж",F104&gt;=17),LOOKUP(W104,Девушки!$K$5:$K$76,Девушки!$A$5:$A$76),IF(AND(D104="м",F104&lt;=10),LOOKUP(W104,Юноши!$D$5:$D$76,Юноши!$A$5:$A$76),IF(AND(D104="м",F104=11),LOOKUP(W104,Юноши!$E$5:$E$76,Юноши!$A$5:$A$76),IF(AND(D104="м",F104=12),LOOKUP(W104,Юноши!$F$5:$F$76,Юноши!$A$5:$A$76),IF(AND(D104="м",F104=13),LOOKUP(W104,Юноши!$G$5:$G$76,Юноши!$A$5:$A$76),IF(AND(D104="м",F104=14),LOOKUP(W104,Юноши!$H$5:$H$76,Юноши!$A$5:$A$76),IF(AND(D104="м",F104=15),LOOKUP(W104,Юноши!$I$5:$I$76,Юноши!$A$5:$A$76),IF(AND(D104="м",F104=16),LOOKUP(W104,Юноши!$J$5:$J$76,Юноши!$A$5:$A$76),IF(AND(D104="м",F104&gt;=17),LOOKUP(W104,Юноши!$K$5:$K$76,Юноши!$A$5:$A$76)))))))))))))))))))</f>
        <v>0</v>
      </c>
      <c r="Y104" s="451">
        <f t="shared" si="3"/>
        <v>0</v>
      </c>
    </row>
    <row r="105" spans="1:25" ht="24.95" customHeight="1">
      <c r="A105" s="456"/>
      <c r="B105" s="462"/>
      <c r="C105" s="459"/>
      <c r="D105" s="458"/>
      <c r="E105" s="463"/>
      <c r="F105" s="309" t="str">
        <f t="shared" si="2"/>
        <v>/</v>
      </c>
      <c r="G105" s="422"/>
      <c r="H105" s="420">
        <f>IF(E105="",0,IF(G105&lt;=0,0,IF(AND(D105="ж",F105&lt;=10),LOOKUP(G105,Девушки!$CH$5:$CH$76,Девушки!$L$5:$L$76),IF(AND(D105="ж",F105=11),LOOKUP(G105,Девушки!$CI$5:$CI$76,Девушки!$L$5:$L$76),IF(AND(D105="ж",F105=12),LOOKUP(G105,Девушки!$CJ$5:$CJ$76,Девушки!$L$5:$L$76),IF(AND(D105="ж",F105=13),LOOKUP(G105,Девушки!$CK$5:$CK$76,Девушки!$L$5:$L$76),IF(AND(D105="ж",F105=14),LOOKUP(G105,Девушки!$CL$5:$CL$76,Девушки!$L$5:$L$76),IF(AND(D105="ж",F105=15),LOOKUP(G105,Девушки!$CM$5:$CM$76,Девушки!$L$5:$L$76),IF(AND(D105="ж",F105=16),LOOKUP(G105,Девушки!$CN$5:$CN$76,Девушки!$L$5:$L$76),IF(AND(D105="ж",F105&gt;=17),LOOKUP(G105,Девушки!$CO$5:$CO$76,Девушки!$L$5:$L$76),IF(AND(D105="м",F105&lt;=10),LOOKUP(G105,Юноши!$CH$5:$CH$76,Юноши!$L$5:$L$76),IF(AND(D105="м",F105=11),LOOKUP(G105,Юноши!$CI$5:$CI$76,Юноши!$L$5:$L$76),IF(AND(D105="м",F105=12),LOOKUP(G105,Юноши!$CJ$5:$CJ$76,Юноши!$L$5:$L$76),IF(AND(D105="м",F105=13),LOOKUP(G105,Юноши!$CK$5:$CK$76,Юноши!$L$5:$L$76),IF(AND(D105="м",F105=14),LOOKUP(G105,Юноши!$CL$5:$CL$76,Юноши!$L$5:$L$76),IF(AND(D105="м",F105=15),LOOKUP(G105,Юноши!$CM$5:$CM$76,Юноши!$L$5:$L$76),IF(AND(D105="м",F105=16),LOOKUP(G105,Юноши!$CN$5:$CN$76,Юноши!$L$5:$L$76),IF(AND(D105="м",F105&gt;=17),LOOKUP(G105,Юноши!$CO$5:$CO$76,Юноши!$L$5:$L$76)))))))))))))))))))</f>
        <v>0</v>
      </c>
      <c r="I105" s="418"/>
      <c r="J105" s="383">
        <f>IF(E105="",0,IF(I105&lt;=0,0,IF(AND(D105="ж",F105&lt;=10),LOOKUP(I105,Девушки!$O$5:$O$76,Девушки!$L$5:$L$76),IF(AND(D105="ж",F105=11),LOOKUP(I105,Девушки!$P$5:$P$76,Девушки!$L$5:$L$76),IF(AND(D105="ж",F105=12),LOOKUP(I105,Девушки!$Q$5:$Q$76,Девушки!$L$5:$L$76),IF(AND(D105="ж",F105=13),LOOKUP(I105,Девушки!$R$5:$R$76,Девушки!$L$5:$L$76),IF(AND(D105="ж",F105=14),LOOKUP(I105,Девушки!$S$5:$S$76,Девушки!$L$5:$L$76),IF(AND(D105="ж",F105=15),LOOKUP(I105,Девушки!$T$5:$T$76,Девушки!$L$5:$L$76),IF(AND(D105="ж",F105=16),LOOKUP(I105,Девушки!$U$5:$U$76,Девушки!$L$5:$L$76),IF(AND(D105="ж",F105&gt;=17),LOOKUP(I105,Девушки!$V$5:$V$76,Девушки!$L$5:$L$76),IF(AND(D105="м",F105&lt;=10),LOOKUP(I105,Юноши!$O$5:$O$76,Юноши!$L$5:$L$76),IF(AND(D105="м",F105=11),LOOKUP(I105,Юноши!$P$5:$P$76,Юноши!$L$5:$L$76),IF(AND(D105="м",F105=12),LOOKUP(I105,Юноши!$Q$5:$Q$76,Юноши!$L$5:$L$76),IF(AND(D105="м",F105=13),LOOKUP(I105,Юноши!$R$5:$R$76,Юноши!$L$5:$L$76),IF(AND(D105="м",F105=14),LOOKUP(I105,Юноши!$S$5:$S$76,Юноши!$L$5:$L$76),IF(AND(D105="м",F105=15),LOOKUP(I105,Юноши!$T$5:$T$76,Юноши!$L$5:$L$76),IF(AND(D105="м",F105=16),LOOKUP(I105,Юноши!$U$5:$U$76,Юноши!$L$5:$L$76),IF(AND(D105="м",F105&gt;=17),LOOKUP(I105,Юноши!$V$5:$V$76,Юноши!$L$5:$L$76)))))))))))))))))))</f>
        <v>0</v>
      </c>
      <c r="K105" s="424"/>
      <c r="L105" s="391">
        <f>IF(E105="",0,IF(K105&lt;=0,0,IF(AND(D105="ж",F105&lt;=16),LOOKUP(K105,Девушки!$CC$5:$CC$76,Девушки!$L$5:$L$76),IF(AND(D105="ж",F105=17),LOOKUP(K105,Девушки!$CD$5:$CD$76,Девушки!$L$5:$L$76),IF(AND(D105="м",F105&lt;=16),LOOKUP(K105,Юноши!$CC$5:$CC$76,Юноши!$L$5:$L$76),IF(AND(D105="м",F105=17),LOOKUP(K105,Юноши!$CD$5:$CD$76,Юноши!$L$5:$L$76)))))))</f>
        <v>0</v>
      </c>
      <c r="M105" s="387"/>
      <c r="N105" s="302">
        <f>IF(E105="",0,IF(M105&lt;=0,0,IF(AND(D105="ж",F105&lt;=10),LOOKUP(M105,Девушки!$Z$5:$Z$75,Девушки!$W$5:$W$75),IF(AND(D105="ж",F105=11),LOOKUP(M105,Девушки!$AA$5:$AA$75,Девушки!$W$5:$W$75),IF(AND(D105="ж",F105=12),LOOKUP(M105,Девушки!$AB$5:$AB$75,Девушки!$W$5:$W$75),IF(AND(D105="ж",F105=13),LOOKUP(M105,Девушки!$AC$5:$AC$75,Девушки!$W$5:$W$75),IF(AND(D105="ж",F105=14),LOOKUP(M105,Девушки!$AD$5:$AD$75,Девушки!$W$5:$W$75),IF(AND(D105="ж",F105=15),LOOKUP(M105,Девушки!$AE$5:$AE$75,Девушки!$W$5:$W$75),IF(AND(D105="ж",F105=16),LOOKUP(M105,Девушки!$AF$5:$AF$75,Девушки!$W$5:$W$75),IF(AND(D105="ж",F105&gt;=17),LOOKUP(M105,Девушки!$AG$5:$AG$75,Девушки!$W$5:$W$75),IF(AND(D105="м",F105&lt;=10),LOOKUP(M105,Юноши!$Z$5:$Z$75,Юноши!$W$5:$W$75),IF(AND(D105="м",F105=11),LOOKUP(M105,Юноши!$AA$5:$AA$75,Юноши!$W$5:$W$75),IF(AND(D105="м",F105=12),LOOKUP(M105,Юноши!$AB$5:$AB$75,Юноши!$W$5:$W$75),IF(AND(D105="м",F105=13),LOOKUP(M105,Юноши!$AC$5:$AC$75,Юноши!$W$5:$W$75),IF(AND(D105="м",F105=14),LOOKUP(M105,Юноши!$AD$5:$AD$75,Юноши!$W$5:$W$75),IF(AND(D105="м",F105=15),LOOKUP(M105,Юноши!$AE$5:$AE$75,Юноши!$W$5:$W$75),IF(AND(D105="м",F105=16),LOOKUP(M105,Юноши!$AF$5:$AF$75,Юноши!$W$5:$W$75),IF(AND(D105="м",F105&gt;=17),LOOKUP(M105,Юноши!$AG$5:$AG$75,Юноши!$W$5:$W$75)))))))))))))))))))</f>
        <v>0</v>
      </c>
      <c r="O105" s="389"/>
      <c r="P105" s="304">
        <f>IF(E105="",0,IF(O105&lt;=0,0,IF(AND(D105="ж",F105&lt;=10),LOOKUP(O105,Девушки!$AK$5:$AK$75,Девушки!$W$5:$W$75),IF(AND(D105="ж",F105=11),LOOKUP(O105,Девушки!$AL$5:$AL$75,Девушки!$W$5:$W$75),IF(AND(D105="ж",F105=12),LOOKUP(O105,Девушки!$AM$5:$AM$75,Девушки!$W$5:$W$75),IF(AND(D105="ж",F105=13),LOOKUP(O105,Девушки!$AN$5:$AN$75,Девушки!$W$5:$W$75),IF(AND(D105="ж",F105=14),LOOKUP(O105,Девушки!$AO$5:$AO$75,Девушки!$W$5:$W$75),IF(AND(D105="ж",F105=15),LOOKUP(O105,Девушки!$AP$5:$AP$75,Девушки!$W$5:$W$75),IF(AND(D105="ж",F105=16),LOOKUP(O105,Девушки!$AQ$5:$AQ$75,Девушки!$W$5:$W$75),IF(AND(D105="ж",F105&gt;=17),LOOKUP(O105,Девушки!$AR$5:$AR$75,Девушки!$W$5:$W$75),IF(AND(D105="м",F105&lt;=10),LOOKUP(O105,Юноши!$AK$5:$AK$75,Юноши!$W$5:$W$75),IF(AND(D105="м",F105=11),LOOKUP(O105,Юноши!$AL$5:$AL$75,Юноши!$W$5:$W$75),IF(AND(D105="м",F105=12),LOOKUP(O105,Юноши!$AM$5:$AM$75,Юноши!$W$5:$W$75),IF(AND(D105="м",F105=13),LOOKUP(O105,Юноши!$AN$5:$AN$75,Юноши!$W$5:$W$75),IF(AND(D105="м",F105=14),LOOKUP(O105,Юноши!$AO$5:$AO$75,Юноши!$W$5:$W$75),IF(AND(D105="м",F105=15),LOOKUP(O105,Юноши!$AP$5:$AP$75,Юноши!$W$5:$W$75),IF(AND(D105="м",F105=16),LOOKUP(O105,Юноши!$AQ$5:$AQ$75,Юноши!$W$5:$W$75),IF(AND(D105="м",F105&gt;=17),LOOKUP(O105,Юноши!$AR$5:$AR$75,Юноши!$W$5:$W$75)))))))))))))))))))</f>
        <v>0</v>
      </c>
      <c r="Q105" s="303"/>
      <c r="R105" s="450">
        <f>IF(E105="",0,IF(Q105&lt;=0,0,IF(AND(D105="ж",F105&lt;=10),LOOKUP(Q105,Девушки!$AV$5:$AV$75,Девушки!$W$5:$W$75),IF(AND(D105="ж",F105=11),LOOKUP(Q105,Девушки!$AW$5:$AW$75,Девушки!$W$5:$W$75),IF(AND(D105="ж",F105=12),LOOKUP(Q105,Девушки!$AX$5:$AX$75,Девушки!$W$5:$W$75),IF(AND(D105="ж",F105=13),LOOKUP(Q105,Девушки!$AY$5:$AY$75,Девушки!$W$5:$W$75),IF(AND(D105="ж",F105=14),LOOKUP(Q105,Девушки!$AZ$5:$AZ$75,Девушки!$W$5:$W$75),IF(AND(D105="ж",F105=15),LOOKUP(Q105,Девушки!$BA$5:$BA$75,Девушки!$W$5:$W$75),IF(AND(D105="ж",F105=16),LOOKUP(Q105,Девушки!$BB$5:$BB$75,Девушки!$W$5:$W$75),IF(AND(D105="ж",F105&gt;=17),LOOKUP(Q105,Девушки!$BC$5:$BC$75,Девушки!$W$5:$W$75),IF(AND(D105="м",F105&lt;=10),LOOKUP(Q105,Юноши!$AV$5:$AV$75,Юноши!$W$5:$W$75),IF(AND(D105="м",F105=11),LOOKUP(Q105,Юноши!$AW$5:$AW$75,Юноши!$W$5:$W$75),IF(AND(D105="м",F105=12),LOOKUP(Q105,Юноши!$AX$5:$AX$75,Юноши!$W$5:$W$75),IF(AND(D105="м",F105=13),LOOKUP(Q105,Юноши!$AY$5:$AY$75,Юноши!$W$5:$W$75),IF(AND(D105="м",F105=14),LOOKUP(Q105,Юноши!$AZ$5:$AZ$75,Юноши!$W$5:$W$75),IF(AND(D105="м",F105=15),LOOKUP(Q105,Юноши!$BA$5:$BA$75,Юноши!$W$5:$W$75),IF(AND(D105="м",F105=16),LOOKUP(Q105,Юноши!$BB$5:$BB$75,Юноши!$W$5:$W$75),IF(AND(D105="м",F105&gt;=17),LOOKUP(Q105,Юноши!$BC$5:$BC$75,Юноши!$W$5:$W$75)))))))))))))))))))</f>
        <v>0</v>
      </c>
      <c r="S105" s="338"/>
      <c r="T105" s="305">
        <f>IF(E105="",0,IF(S105="",0,IF(S105&lt;-4,0,IF(AND(D105="ж",F105&lt;=10),LOOKUP(S105,Девушки!$BG$5:$BG$75,Девушки!$W$5:$W$75),IF(AND(D105="ж",F105=11),LOOKUP(S105,Девушки!$BH$5:$BH$75,Девушки!$W$5:$W$75),IF(AND(D105="ж",F105=12),LOOKUP(S105,Девушки!$BI$5:$BI$75,Девушки!$W$5:$W$75),IF(AND(D105="ж",F105=13),LOOKUP(S105,Девушки!$BJ$5:$BJ$75,Девушки!$W$5:$W$75),IF(AND(D105="ж",F105=14),LOOKUP(S105,Девушки!$BK$5:$BK$75,Девушки!$W$5:$W$75),IF(AND(D105="ж",F105=15),LOOKUP(S105,Девушки!$BL$5:$BL$75,Девушки!$W$5:$W$75),IF(AND(D105="ж",F105=16),LOOKUP(S105,Девушки!$BM$5:$BM$75,Девушки!$W$5:$W$75),IF(AND(D105="ж",F105&gt;=17),LOOKUP(S105,Девушки!$BN$5:$BN$75,Девушки!$W$5:$W$75),IF(AND(D105="м",F105&lt;=10),LOOKUP(S105,Юноши!$BG$5:$BG$75,Юноши!$W$5:$W$75),IF(AND(D105="м",F105=11),LOOKUP(S105,Юноши!$BH$5:$BH$75,Юноши!$W$5:$W$75),IF(AND(D105="м",F105=12),LOOKUP(S105,Юноши!$BI$5:$BI$75,Юноши!$W$5:$W$75),IF(AND(D105="м",F105=13),LOOKUP(S105,Юноши!$BJ$5:$BJ$75,Юноши!$W$5:$W$75),IF(AND(D105="м",F105=14),LOOKUP(S105,Юноши!$BK$5:$BK$75,Юноши!$W$5:$W$75),IF(AND(D105="м",F105=15),LOOKUP(S105,Юноши!$BL$5:$BL$75,Юноши!$W$5:$W$75),IF(AND(D105="м",F105=16),LOOKUP(S105,Юноши!$BM$5:$BM$75,Юноши!$W$5:$W$75),IF(AND(D105="м",F105&gt;=17),LOOKUP(S105,Юноши!$BN$5:$BN$75,Юноши!$W$5:$W$75))))))))))))))))))))</f>
        <v>0</v>
      </c>
      <c r="U105" s="341"/>
      <c r="V105" s="450">
        <f>IF(E105="",0,IF(U105&lt;=0,0,IF(AND(D105="ж",F105&lt;=10),LOOKUP(U105,Девушки!$BT$5:$BT$76,Девушки!$BO$5:$BO$76),IF(AND(D105="ж",F105=11),LOOKUP(U105,Девушки!$BT$5:$BT$76,Девушки!$BO$5:$BO$76),IF(AND(D105="ж",F105=12),LOOKUP(U105,Девушки!$BT$5:$BT$76,Девушки!$BO$5:$BO$76),IF(AND(D105="ж",F105=13),LOOKUP(U105,Девушки!$BT$5:$BT$76,Девушки!$BO$5:$BO$76),IF(AND(D105="ж",F105=14),LOOKUP(U105,Девушки!$BT$5:$BT$76,Девушки!$BO$5:$BO$76),IF(AND(D105="ж",F105=15),LOOKUP(U105,Девушки!$BT$5:$BT$76,Девушки!$BO$5:$BO$76),IF(AND(D105="ж",F105=16),LOOKUP(U105,Девушки!$BT$5:$BT$76,Девушки!$BO$5:$BO$76),IF(AND(D105="ж",F105&gt;=17),LOOKUP(U105,Девушки!$BT$5:$BT$76,Девушки!$BO$5:$BO$76),IF(AND(D105="м",F105&lt;=10),LOOKUP(U105,Юноши!$BT$5:$BT$76,Юноши!$BO$5:$BO$76),IF(AND(D105="м",F105=11),LOOKUP(U105,Юноши!$BT$5:$BT$76,Юноши!$BO$5:$BO$76),IF(AND(D105="м",F105=12),LOOKUP(U105,Юноши!$BT$5:$BT$76,Юноши!$BO$5:$BO$76),IF(AND(D105="м",F105=13),LOOKUP(U105,Юноши!$BT$5:$BT$76,Юноши!$BO$5:$BO$76),IF(AND(D105="м",F105=14),LOOKUP(U105,Юноши!$BT$5:$BT$76,Юноши!$BO$5:$BO$76),IF(AND(D105="м",F105=15),LOOKUP(U105,Юноши!$BT$5:$BT$76,Юноши!$BO$5:$BO$76),IF(AND(D105="м",F105=16),LOOKUP(U105,Юноши!$BT$5:$BT$76,Юноши!$BO$5:$BO$76),IF(AND(D105="м",F105&gt;=17),LOOKUP(U105,Юноши!$BT$5:$BT$76,Юноши!$BO$5:$BO$76)))))))))))))))))))</f>
        <v>0</v>
      </c>
      <c r="W105" s="346"/>
      <c r="X105" s="307">
        <f>IF(E105="",0,IF(W105="",0,IF(AND(D105="ж",F105&lt;=10),LOOKUP(W105,Девушки!$D$5:$D$76,Девушки!$A$5:$A$76),IF(AND(D105="ж",F105=11),LOOKUP(W105,Девушки!$E$5:$E$76,Девушки!$A$5:$A$76),IF(AND(D105="ж",F105=12),LOOKUP(W105,Девушки!$F$5:$F$76,Девушки!$A$5:$A$76),IF(AND(D105="ж",F105=13),LOOKUP(W105,Девушки!$G$5:$G$76,Девушки!$A$5:$A$76),IF(AND(D105="ж",F105=14),LOOKUP(W105,Девушки!$H$5:$H$76,Девушки!$A$5:$A$76),IF(AND(D105="ж",F105=15),LOOKUP(W105,Девушки!$I$5:$I$76,Девушки!$A$5:$A$76),IF(AND(D105="ж",F105=16),LOOKUP(W105,Девушки!$J$5:$J$76,Девушки!$A$5:$A$76),IF(AND(D105="ж",F105&gt;=17),LOOKUP(W105,Девушки!$K$5:$K$76,Девушки!$A$5:$A$76),IF(AND(D105="м",F105&lt;=10),LOOKUP(W105,Юноши!$D$5:$D$76,Юноши!$A$5:$A$76),IF(AND(D105="м",F105=11),LOOKUP(W105,Юноши!$E$5:$E$76,Юноши!$A$5:$A$76),IF(AND(D105="м",F105=12),LOOKUP(W105,Юноши!$F$5:$F$76,Юноши!$A$5:$A$76),IF(AND(D105="м",F105=13),LOOKUP(W105,Юноши!$G$5:$G$76,Юноши!$A$5:$A$76),IF(AND(D105="м",F105=14),LOOKUP(W105,Юноши!$H$5:$H$76,Юноши!$A$5:$A$76),IF(AND(D105="м",F105=15),LOOKUP(W105,Юноши!$I$5:$I$76,Юноши!$A$5:$A$76),IF(AND(D105="м",F105=16),LOOKUP(W105,Юноши!$J$5:$J$76,Юноши!$A$5:$A$76),IF(AND(D105="м",F105&gt;=17),LOOKUP(W105,Юноши!$K$5:$K$76,Юноши!$A$5:$A$76)))))))))))))))))))</f>
        <v>0</v>
      </c>
      <c r="Y105" s="451">
        <f t="shared" si="3"/>
        <v>0</v>
      </c>
    </row>
    <row r="106" spans="1:25" ht="24.95" customHeight="1">
      <c r="A106" s="456"/>
      <c r="B106" s="460"/>
      <c r="C106" s="459"/>
      <c r="D106" s="458"/>
      <c r="E106" s="463"/>
      <c r="F106" s="309" t="str">
        <f t="shared" si="2"/>
        <v>/</v>
      </c>
      <c r="G106" s="422"/>
      <c r="H106" s="420">
        <f>IF(E106="",0,IF(G106&lt;=0,0,IF(AND(D106="ж",F106&lt;=10),LOOKUP(G106,Девушки!$CH$5:$CH$76,Девушки!$L$5:$L$76),IF(AND(D106="ж",F106=11),LOOKUP(G106,Девушки!$CI$5:$CI$76,Девушки!$L$5:$L$76),IF(AND(D106="ж",F106=12),LOOKUP(G106,Девушки!$CJ$5:$CJ$76,Девушки!$L$5:$L$76),IF(AND(D106="ж",F106=13),LOOKUP(G106,Девушки!$CK$5:$CK$76,Девушки!$L$5:$L$76),IF(AND(D106="ж",F106=14),LOOKUP(G106,Девушки!$CL$5:$CL$76,Девушки!$L$5:$L$76),IF(AND(D106="ж",F106=15),LOOKUP(G106,Девушки!$CM$5:$CM$76,Девушки!$L$5:$L$76),IF(AND(D106="ж",F106=16),LOOKUP(G106,Девушки!$CN$5:$CN$76,Девушки!$L$5:$L$76),IF(AND(D106="ж",F106&gt;=17),LOOKUP(G106,Девушки!$CO$5:$CO$76,Девушки!$L$5:$L$76),IF(AND(D106="м",F106&lt;=10),LOOKUP(G106,Юноши!$CH$5:$CH$76,Юноши!$L$5:$L$76),IF(AND(D106="м",F106=11),LOOKUP(G106,Юноши!$CI$5:$CI$76,Юноши!$L$5:$L$76),IF(AND(D106="м",F106=12),LOOKUP(G106,Юноши!$CJ$5:$CJ$76,Юноши!$L$5:$L$76),IF(AND(D106="м",F106=13),LOOKUP(G106,Юноши!$CK$5:$CK$76,Юноши!$L$5:$L$76),IF(AND(D106="м",F106=14),LOOKUP(G106,Юноши!$CL$5:$CL$76,Юноши!$L$5:$L$76),IF(AND(D106="м",F106=15),LOOKUP(G106,Юноши!$CM$5:$CM$76,Юноши!$L$5:$L$76),IF(AND(D106="м",F106=16),LOOKUP(G106,Юноши!$CN$5:$CN$76,Юноши!$L$5:$L$76),IF(AND(D106="м",F106&gt;=17),LOOKUP(G106,Юноши!$CO$5:$CO$76,Юноши!$L$5:$L$76)))))))))))))))))))</f>
        <v>0</v>
      </c>
      <c r="I106" s="418"/>
      <c r="J106" s="383">
        <f>IF(E106="",0,IF(I106&lt;=0,0,IF(AND(D106="ж",F106&lt;=10),LOOKUP(I106,Девушки!$O$5:$O$76,Девушки!$L$5:$L$76),IF(AND(D106="ж",F106=11),LOOKUP(I106,Девушки!$P$5:$P$76,Девушки!$L$5:$L$76),IF(AND(D106="ж",F106=12),LOOKUP(I106,Девушки!$Q$5:$Q$76,Девушки!$L$5:$L$76),IF(AND(D106="ж",F106=13),LOOKUP(I106,Девушки!$R$5:$R$76,Девушки!$L$5:$L$76),IF(AND(D106="ж",F106=14),LOOKUP(I106,Девушки!$S$5:$S$76,Девушки!$L$5:$L$76),IF(AND(D106="ж",F106=15),LOOKUP(I106,Девушки!$T$5:$T$76,Девушки!$L$5:$L$76),IF(AND(D106="ж",F106=16),LOOKUP(I106,Девушки!$U$5:$U$76,Девушки!$L$5:$L$76),IF(AND(D106="ж",F106&gt;=17),LOOKUP(I106,Девушки!$V$5:$V$76,Девушки!$L$5:$L$76),IF(AND(D106="м",F106&lt;=10),LOOKUP(I106,Юноши!$O$5:$O$76,Юноши!$L$5:$L$76),IF(AND(D106="м",F106=11),LOOKUP(I106,Юноши!$P$5:$P$76,Юноши!$L$5:$L$76),IF(AND(D106="м",F106=12),LOOKUP(I106,Юноши!$Q$5:$Q$76,Юноши!$L$5:$L$76),IF(AND(D106="м",F106=13),LOOKUP(I106,Юноши!$R$5:$R$76,Юноши!$L$5:$L$76),IF(AND(D106="м",F106=14),LOOKUP(I106,Юноши!$S$5:$S$76,Юноши!$L$5:$L$76),IF(AND(D106="м",F106=15),LOOKUP(I106,Юноши!$T$5:$T$76,Юноши!$L$5:$L$76),IF(AND(D106="м",F106=16),LOOKUP(I106,Юноши!$U$5:$U$76,Юноши!$L$5:$L$76),IF(AND(D106="м",F106&gt;=17),LOOKUP(I106,Юноши!$V$5:$V$76,Юноши!$L$5:$L$76)))))))))))))))))))</f>
        <v>0</v>
      </c>
      <c r="K106" s="424"/>
      <c r="L106" s="391">
        <f>IF(E106="",0,IF(K106&lt;=0,0,IF(AND(D106="ж",F106&lt;=16),LOOKUP(K106,Девушки!$CC$5:$CC$76,Девушки!$L$5:$L$76),IF(AND(D106="ж",F106=17),LOOKUP(K106,Девушки!$CD$5:$CD$76,Девушки!$L$5:$L$76),IF(AND(D106="м",F106&lt;=16),LOOKUP(K106,Юноши!$CC$5:$CC$76,Юноши!$L$5:$L$76),IF(AND(D106="м",F106=17),LOOKUP(K106,Юноши!$CD$5:$CD$76,Юноши!$L$5:$L$76)))))))</f>
        <v>0</v>
      </c>
      <c r="M106" s="387"/>
      <c r="N106" s="302">
        <f>IF(E106="",0,IF(M106&lt;=0,0,IF(AND(D106="ж",F106&lt;=10),LOOKUP(M106,Девушки!$Z$5:$Z$75,Девушки!$W$5:$W$75),IF(AND(D106="ж",F106=11),LOOKUP(M106,Девушки!$AA$5:$AA$75,Девушки!$W$5:$W$75),IF(AND(D106="ж",F106=12),LOOKUP(M106,Девушки!$AB$5:$AB$75,Девушки!$W$5:$W$75),IF(AND(D106="ж",F106=13),LOOKUP(M106,Девушки!$AC$5:$AC$75,Девушки!$W$5:$W$75),IF(AND(D106="ж",F106=14),LOOKUP(M106,Девушки!$AD$5:$AD$75,Девушки!$W$5:$W$75),IF(AND(D106="ж",F106=15),LOOKUP(M106,Девушки!$AE$5:$AE$75,Девушки!$W$5:$W$75),IF(AND(D106="ж",F106=16),LOOKUP(M106,Девушки!$AF$5:$AF$75,Девушки!$W$5:$W$75),IF(AND(D106="ж",F106&gt;=17),LOOKUP(M106,Девушки!$AG$5:$AG$75,Девушки!$W$5:$W$75),IF(AND(D106="м",F106&lt;=10),LOOKUP(M106,Юноши!$Z$5:$Z$75,Юноши!$W$5:$W$75),IF(AND(D106="м",F106=11),LOOKUP(M106,Юноши!$AA$5:$AA$75,Юноши!$W$5:$W$75),IF(AND(D106="м",F106=12),LOOKUP(M106,Юноши!$AB$5:$AB$75,Юноши!$W$5:$W$75),IF(AND(D106="м",F106=13),LOOKUP(M106,Юноши!$AC$5:$AC$75,Юноши!$W$5:$W$75),IF(AND(D106="м",F106=14),LOOKUP(M106,Юноши!$AD$5:$AD$75,Юноши!$W$5:$W$75),IF(AND(D106="м",F106=15),LOOKUP(M106,Юноши!$AE$5:$AE$75,Юноши!$W$5:$W$75),IF(AND(D106="м",F106=16),LOOKUP(M106,Юноши!$AF$5:$AF$75,Юноши!$W$5:$W$75),IF(AND(D106="м",F106&gt;=17),LOOKUP(M106,Юноши!$AG$5:$AG$75,Юноши!$W$5:$W$75)))))))))))))))))))</f>
        <v>0</v>
      </c>
      <c r="O106" s="389"/>
      <c r="P106" s="304">
        <f>IF(E106="",0,IF(O106&lt;=0,0,IF(AND(D106="ж",F106&lt;=10),LOOKUP(O106,Девушки!$AK$5:$AK$75,Девушки!$W$5:$W$75),IF(AND(D106="ж",F106=11),LOOKUP(O106,Девушки!$AL$5:$AL$75,Девушки!$W$5:$W$75),IF(AND(D106="ж",F106=12),LOOKUP(O106,Девушки!$AM$5:$AM$75,Девушки!$W$5:$W$75),IF(AND(D106="ж",F106=13),LOOKUP(O106,Девушки!$AN$5:$AN$75,Девушки!$W$5:$W$75),IF(AND(D106="ж",F106=14),LOOKUP(O106,Девушки!$AO$5:$AO$75,Девушки!$W$5:$W$75),IF(AND(D106="ж",F106=15),LOOKUP(O106,Девушки!$AP$5:$AP$75,Девушки!$W$5:$W$75),IF(AND(D106="ж",F106=16),LOOKUP(O106,Девушки!$AQ$5:$AQ$75,Девушки!$W$5:$W$75),IF(AND(D106="ж",F106&gt;=17),LOOKUP(O106,Девушки!$AR$5:$AR$75,Девушки!$W$5:$W$75),IF(AND(D106="м",F106&lt;=10),LOOKUP(O106,Юноши!$AK$5:$AK$75,Юноши!$W$5:$W$75),IF(AND(D106="м",F106=11),LOOKUP(O106,Юноши!$AL$5:$AL$75,Юноши!$W$5:$W$75),IF(AND(D106="м",F106=12),LOOKUP(O106,Юноши!$AM$5:$AM$75,Юноши!$W$5:$W$75),IF(AND(D106="м",F106=13),LOOKUP(O106,Юноши!$AN$5:$AN$75,Юноши!$W$5:$W$75),IF(AND(D106="м",F106=14),LOOKUP(O106,Юноши!$AO$5:$AO$75,Юноши!$W$5:$W$75),IF(AND(D106="м",F106=15),LOOKUP(O106,Юноши!$AP$5:$AP$75,Юноши!$W$5:$W$75),IF(AND(D106="м",F106=16),LOOKUP(O106,Юноши!$AQ$5:$AQ$75,Юноши!$W$5:$W$75),IF(AND(D106="м",F106&gt;=17),LOOKUP(O106,Юноши!$AR$5:$AR$75,Юноши!$W$5:$W$75)))))))))))))))))))</f>
        <v>0</v>
      </c>
      <c r="Q106" s="303"/>
      <c r="R106" s="450">
        <f>IF(E106="",0,IF(Q106&lt;=0,0,IF(AND(D106="ж",F106&lt;=10),LOOKUP(Q106,Девушки!$AV$5:$AV$75,Девушки!$W$5:$W$75),IF(AND(D106="ж",F106=11),LOOKUP(Q106,Девушки!$AW$5:$AW$75,Девушки!$W$5:$W$75),IF(AND(D106="ж",F106=12),LOOKUP(Q106,Девушки!$AX$5:$AX$75,Девушки!$W$5:$W$75),IF(AND(D106="ж",F106=13),LOOKUP(Q106,Девушки!$AY$5:$AY$75,Девушки!$W$5:$W$75),IF(AND(D106="ж",F106=14),LOOKUP(Q106,Девушки!$AZ$5:$AZ$75,Девушки!$W$5:$W$75),IF(AND(D106="ж",F106=15),LOOKUP(Q106,Девушки!$BA$5:$BA$75,Девушки!$W$5:$W$75),IF(AND(D106="ж",F106=16),LOOKUP(Q106,Девушки!$BB$5:$BB$75,Девушки!$W$5:$W$75),IF(AND(D106="ж",F106&gt;=17),LOOKUP(Q106,Девушки!$BC$5:$BC$75,Девушки!$W$5:$W$75),IF(AND(D106="м",F106&lt;=10),LOOKUP(Q106,Юноши!$AV$5:$AV$75,Юноши!$W$5:$W$75),IF(AND(D106="м",F106=11),LOOKUP(Q106,Юноши!$AW$5:$AW$75,Юноши!$W$5:$W$75),IF(AND(D106="м",F106=12),LOOKUP(Q106,Юноши!$AX$5:$AX$75,Юноши!$W$5:$W$75),IF(AND(D106="м",F106=13),LOOKUP(Q106,Юноши!$AY$5:$AY$75,Юноши!$W$5:$W$75),IF(AND(D106="м",F106=14),LOOKUP(Q106,Юноши!$AZ$5:$AZ$75,Юноши!$W$5:$W$75),IF(AND(D106="м",F106=15),LOOKUP(Q106,Юноши!$BA$5:$BA$75,Юноши!$W$5:$W$75),IF(AND(D106="м",F106=16),LOOKUP(Q106,Юноши!$BB$5:$BB$75,Юноши!$W$5:$W$75),IF(AND(D106="м",F106&gt;=17),LOOKUP(Q106,Юноши!$BC$5:$BC$75,Юноши!$W$5:$W$75)))))))))))))))))))</f>
        <v>0</v>
      </c>
      <c r="S106" s="338"/>
      <c r="T106" s="305">
        <f>IF(E106="",0,IF(S106="",0,IF(S106&lt;-4,0,IF(AND(D106="ж",F106&lt;=10),LOOKUP(S106,Девушки!$BG$5:$BG$75,Девушки!$W$5:$W$75),IF(AND(D106="ж",F106=11),LOOKUP(S106,Девушки!$BH$5:$BH$75,Девушки!$W$5:$W$75),IF(AND(D106="ж",F106=12),LOOKUP(S106,Девушки!$BI$5:$BI$75,Девушки!$W$5:$W$75),IF(AND(D106="ж",F106=13),LOOKUP(S106,Девушки!$BJ$5:$BJ$75,Девушки!$W$5:$W$75),IF(AND(D106="ж",F106=14),LOOKUP(S106,Девушки!$BK$5:$BK$75,Девушки!$W$5:$W$75),IF(AND(D106="ж",F106=15),LOOKUP(S106,Девушки!$BL$5:$BL$75,Девушки!$W$5:$W$75),IF(AND(D106="ж",F106=16),LOOKUP(S106,Девушки!$BM$5:$BM$75,Девушки!$W$5:$W$75),IF(AND(D106="ж",F106&gt;=17),LOOKUP(S106,Девушки!$BN$5:$BN$75,Девушки!$W$5:$W$75),IF(AND(D106="м",F106&lt;=10),LOOKUP(S106,Юноши!$BG$5:$BG$75,Юноши!$W$5:$W$75),IF(AND(D106="м",F106=11),LOOKUP(S106,Юноши!$BH$5:$BH$75,Юноши!$W$5:$W$75),IF(AND(D106="м",F106=12),LOOKUP(S106,Юноши!$BI$5:$BI$75,Юноши!$W$5:$W$75),IF(AND(D106="м",F106=13),LOOKUP(S106,Юноши!$BJ$5:$BJ$75,Юноши!$W$5:$W$75),IF(AND(D106="м",F106=14),LOOKUP(S106,Юноши!$BK$5:$BK$75,Юноши!$W$5:$W$75),IF(AND(D106="м",F106=15),LOOKUP(S106,Юноши!$BL$5:$BL$75,Юноши!$W$5:$W$75),IF(AND(D106="м",F106=16),LOOKUP(S106,Юноши!$BM$5:$BM$75,Юноши!$W$5:$W$75),IF(AND(D106="м",F106&gt;=17),LOOKUP(S106,Юноши!$BN$5:$BN$75,Юноши!$W$5:$W$75))))))))))))))))))))</f>
        <v>0</v>
      </c>
      <c r="U106" s="341"/>
      <c r="V106" s="450">
        <f>IF(E106="",0,IF(U106&lt;=0,0,IF(AND(D106="ж",F106&lt;=10),LOOKUP(U106,Девушки!$BT$5:$BT$76,Девушки!$BO$5:$BO$76),IF(AND(D106="ж",F106=11),LOOKUP(U106,Девушки!$BT$5:$BT$76,Девушки!$BO$5:$BO$76),IF(AND(D106="ж",F106=12),LOOKUP(U106,Девушки!$BT$5:$BT$76,Девушки!$BO$5:$BO$76),IF(AND(D106="ж",F106=13),LOOKUP(U106,Девушки!$BT$5:$BT$76,Девушки!$BO$5:$BO$76),IF(AND(D106="ж",F106=14),LOOKUP(U106,Девушки!$BT$5:$BT$76,Девушки!$BO$5:$BO$76),IF(AND(D106="ж",F106=15),LOOKUP(U106,Девушки!$BT$5:$BT$76,Девушки!$BO$5:$BO$76),IF(AND(D106="ж",F106=16),LOOKUP(U106,Девушки!$BT$5:$BT$76,Девушки!$BO$5:$BO$76),IF(AND(D106="ж",F106&gt;=17),LOOKUP(U106,Девушки!$BT$5:$BT$76,Девушки!$BO$5:$BO$76),IF(AND(D106="м",F106&lt;=10),LOOKUP(U106,Юноши!$BT$5:$BT$76,Юноши!$BO$5:$BO$76),IF(AND(D106="м",F106=11),LOOKUP(U106,Юноши!$BT$5:$BT$76,Юноши!$BO$5:$BO$76),IF(AND(D106="м",F106=12),LOOKUP(U106,Юноши!$BT$5:$BT$76,Юноши!$BO$5:$BO$76),IF(AND(D106="м",F106=13),LOOKUP(U106,Юноши!$BT$5:$BT$76,Юноши!$BO$5:$BO$76),IF(AND(D106="м",F106=14),LOOKUP(U106,Юноши!$BT$5:$BT$76,Юноши!$BO$5:$BO$76),IF(AND(D106="м",F106=15),LOOKUP(U106,Юноши!$BT$5:$BT$76,Юноши!$BO$5:$BO$76),IF(AND(D106="м",F106=16),LOOKUP(U106,Юноши!$BT$5:$BT$76,Юноши!$BO$5:$BO$76),IF(AND(D106="м",F106&gt;=17),LOOKUP(U106,Юноши!$BT$5:$BT$76,Юноши!$BO$5:$BO$76)))))))))))))))))))</f>
        <v>0</v>
      </c>
      <c r="W106" s="346"/>
      <c r="X106" s="307">
        <f>IF(E106="",0,IF(W106="",0,IF(AND(D106="ж",F106&lt;=10),LOOKUP(W106,Девушки!$D$5:$D$76,Девушки!$A$5:$A$76),IF(AND(D106="ж",F106=11),LOOKUP(W106,Девушки!$E$5:$E$76,Девушки!$A$5:$A$76),IF(AND(D106="ж",F106=12),LOOKUP(W106,Девушки!$F$5:$F$76,Девушки!$A$5:$A$76),IF(AND(D106="ж",F106=13),LOOKUP(W106,Девушки!$G$5:$G$76,Девушки!$A$5:$A$76),IF(AND(D106="ж",F106=14),LOOKUP(W106,Девушки!$H$5:$H$76,Девушки!$A$5:$A$76),IF(AND(D106="ж",F106=15),LOOKUP(W106,Девушки!$I$5:$I$76,Девушки!$A$5:$A$76),IF(AND(D106="ж",F106=16),LOOKUP(W106,Девушки!$J$5:$J$76,Девушки!$A$5:$A$76),IF(AND(D106="ж",F106&gt;=17),LOOKUP(W106,Девушки!$K$5:$K$76,Девушки!$A$5:$A$76),IF(AND(D106="м",F106&lt;=10),LOOKUP(W106,Юноши!$D$5:$D$76,Юноши!$A$5:$A$76),IF(AND(D106="м",F106=11),LOOKUP(W106,Юноши!$E$5:$E$76,Юноши!$A$5:$A$76),IF(AND(D106="м",F106=12),LOOKUP(W106,Юноши!$F$5:$F$76,Юноши!$A$5:$A$76),IF(AND(D106="м",F106=13),LOOKUP(W106,Юноши!$G$5:$G$76,Юноши!$A$5:$A$76),IF(AND(D106="м",F106=14),LOOKUP(W106,Юноши!$H$5:$H$76,Юноши!$A$5:$A$76),IF(AND(D106="м",F106=15),LOOKUP(W106,Юноши!$I$5:$I$76,Юноши!$A$5:$A$76),IF(AND(D106="м",F106=16),LOOKUP(W106,Юноши!$J$5:$J$76,Юноши!$A$5:$A$76),IF(AND(D106="м",F106&gt;=17),LOOKUP(W106,Юноши!$K$5:$K$76,Юноши!$A$5:$A$76)))))))))))))))))))</f>
        <v>0</v>
      </c>
      <c r="Y106" s="451">
        <f t="shared" si="3"/>
        <v>0</v>
      </c>
    </row>
    <row r="107" spans="1:25" ht="24.95" customHeight="1">
      <c r="A107" s="456"/>
      <c r="B107" s="460"/>
      <c r="C107" s="459"/>
      <c r="D107" s="458"/>
      <c r="E107" s="463"/>
      <c r="F107" s="309" t="str">
        <f t="shared" si="2"/>
        <v>/</v>
      </c>
      <c r="G107" s="422"/>
      <c r="H107" s="420">
        <f>IF(E107="",0,IF(G107&lt;=0,0,IF(AND(D107="ж",F107&lt;=10),LOOKUP(G107,Девушки!$CH$5:$CH$76,Девушки!$L$5:$L$76),IF(AND(D107="ж",F107=11),LOOKUP(G107,Девушки!$CI$5:$CI$76,Девушки!$L$5:$L$76),IF(AND(D107="ж",F107=12),LOOKUP(G107,Девушки!$CJ$5:$CJ$76,Девушки!$L$5:$L$76),IF(AND(D107="ж",F107=13),LOOKUP(G107,Девушки!$CK$5:$CK$76,Девушки!$L$5:$L$76),IF(AND(D107="ж",F107=14),LOOKUP(G107,Девушки!$CL$5:$CL$76,Девушки!$L$5:$L$76),IF(AND(D107="ж",F107=15),LOOKUP(G107,Девушки!$CM$5:$CM$76,Девушки!$L$5:$L$76),IF(AND(D107="ж",F107=16),LOOKUP(G107,Девушки!$CN$5:$CN$76,Девушки!$L$5:$L$76),IF(AND(D107="ж",F107&gt;=17),LOOKUP(G107,Девушки!$CO$5:$CO$76,Девушки!$L$5:$L$76),IF(AND(D107="м",F107&lt;=10),LOOKUP(G107,Юноши!$CH$5:$CH$76,Юноши!$L$5:$L$76),IF(AND(D107="м",F107=11),LOOKUP(G107,Юноши!$CI$5:$CI$76,Юноши!$L$5:$L$76),IF(AND(D107="м",F107=12),LOOKUP(G107,Юноши!$CJ$5:$CJ$76,Юноши!$L$5:$L$76),IF(AND(D107="м",F107=13),LOOKUP(G107,Юноши!$CK$5:$CK$76,Юноши!$L$5:$L$76),IF(AND(D107="м",F107=14),LOOKUP(G107,Юноши!$CL$5:$CL$76,Юноши!$L$5:$L$76),IF(AND(D107="м",F107=15),LOOKUP(G107,Юноши!$CM$5:$CM$76,Юноши!$L$5:$L$76),IF(AND(D107="м",F107=16),LOOKUP(G107,Юноши!$CN$5:$CN$76,Юноши!$L$5:$L$76),IF(AND(D107="м",F107&gt;=17),LOOKUP(G107,Юноши!$CO$5:$CO$76,Юноши!$L$5:$L$76)))))))))))))))))))</f>
        <v>0</v>
      </c>
      <c r="I107" s="418"/>
      <c r="J107" s="383">
        <f>IF(E107="",0,IF(I107&lt;=0,0,IF(AND(D107="ж",F107&lt;=10),LOOKUP(I107,Девушки!$O$5:$O$76,Девушки!$L$5:$L$76),IF(AND(D107="ж",F107=11),LOOKUP(I107,Девушки!$P$5:$P$76,Девушки!$L$5:$L$76),IF(AND(D107="ж",F107=12),LOOKUP(I107,Девушки!$Q$5:$Q$76,Девушки!$L$5:$L$76),IF(AND(D107="ж",F107=13),LOOKUP(I107,Девушки!$R$5:$R$76,Девушки!$L$5:$L$76),IF(AND(D107="ж",F107=14),LOOKUP(I107,Девушки!$S$5:$S$76,Девушки!$L$5:$L$76),IF(AND(D107="ж",F107=15),LOOKUP(I107,Девушки!$T$5:$T$76,Девушки!$L$5:$L$76),IF(AND(D107="ж",F107=16),LOOKUP(I107,Девушки!$U$5:$U$76,Девушки!$L$5:$L$76),IF(AND(D107="ж",F107&gt;=17),LOOKUP(I107,Девушки!$V$5:$V$76,Девушки!$L$5:$L$76),IF(AND(D107="м",F107&lt;=10),LOOKUP(I107,Юноши!$O$5:$O$76,Юноши!$L$5:$L$76),IF(AND(D107="м",F107=11),LOOKUP(I107,Юноши!$P$5:$P$76,Юноши!$L$5:$L$76),IF(AND(D107="м",F107=12),LOOKUP(I107,Юноши!$Q$5:$Q$76,Юноши!$L$5:$L$76),IF(AND(D107="м",F107=13),LOOKUP(I107,Юноши!$R$5:$R$76,Юноши!$L$5:$L$76),IF(AND(D107="м",F107=14),LOOKUP(I107,Юноши!$S$5:$S$76,Юноши!$L$5:$L$76),IF(AND(D107="м",F107=15),LOOKUP(I107,Юноши!$T$5:$T$76,Юноши!$L$5:$L$76),IF(AND(D107="м",F107=16),LOOKUP(I107,Юноши!$U$5:$U$76,Юноши!$L$5:$L$76),IF(AND(D107="м",F107&gt;=17),LOOKUP(I107,Юноши!$V$5:$V$76,Юноши!$L$5:$L$76)))))))))))))))))))</f>
        <v>0</v>
      </c>
      <c r="K107" s="424"/>
      <c r="L107" s="391">
        <f>IF(E107="",0,IF(K107&lt;=0,0,IF(AND(D107="ж",F107&lt;=16),LOOKUP(K107,Девушки!$CC$5:$CC$76,Девушки!$L$5:$L$76),IF(AND(D107="ж",F107=17),LOOKUP(K107,Девушки!$CD$5:$CD$76,Девушки!$L$5:$L$76),IF(AND(D107="м",F107&lt;=16),LOOKUP(K107,Юноши!$CC$5:$CC$76,Юноши!$L$5:$L$76),IF(AND(D107="м",F107=17),LOOKUP(K107,Юноши!$CD$5:$CD$76,Юноши!$L$5:$L$76)))))))</f>
        <v>0</v>
      </c>
      <c r="M107" s="387"/>
      <c r="N107" s="302">
        <f>IF(E107="",0,IF(M107&lt;=0,0,IF(AND(D107="ж",F107&lt;=10),LOOKUP(M107,Девушки!$Z$5:$Z$75,Девушки!$W$5:$W$75),IF(AND(D107="ж",F107=11),LOOKUP(M107,Девушки!$AA$5:$AA$75,Девушки!$W$5:$W$75),IF(AND(D107="ж",F107=12),LOOKUP(M107,Девушки!$AB$5:$AB$75,Девушки!$W$5:$W$75),IF(AND(D107="ж",F107=13),LOOKUP(M107,Девушки!$AC$5:$AC$75,Девушки!$W$5:$W$75),IF(AND(D107="ж",F107=14),LOOKUP(M107,Девушки!$AD$5:$AD$75,Девушки!$W$5:$W$75),IF(AND(D107="ж",F107=15),LOOKUP(M107,Девушки!$AE$5:$AE$75,Девушки!$W$5:$W$75),IF(AND(D107="ж",F107=16),LOOKUP(M107,Девушки!$AF$5:$AF$75,Девушки!$W$5:$W$75),IF(AND(D107="ж",F107&gt;=17),LOOKUP(M107,Девушки!$AG$5:$AG$75,Девушки!$W$5:$W$75),IF(AND(D107="м",F107&lt;=10),LOOKUP(M107,Юноши!$Z$5:$Z$75,Юноши!$W$5:$W$75),IF(AND(D107="м",F107=11),LOOKUP(M107,Юноши!$AA$5:$AA$75,Юноши!$W$5:$W$75),IF(AND(D107="м",F107=12),LOOKUP(M107,Юноши!$AB$5:$AB$75,Юноши!$W$5:$W$75),IF(AND(D107="м",F107=13),LOOKUP(M107,Юноши!$AC$5:$AC$75,Юноши!$W$5:$W$75),IF(AND(D107="м",F107=14),LOOKUP(M107,Юноши!$AD$5:$AD$75,Юноши!$W$5:$W$75),IF(AND(D107="м",F107=15),LOOKUP(M107,Юноши!$AE$5:$AE$75,Юноши!$W$5:$W$75),IF(AND(D107="м",F107=16),LOOKUP(M107,Юноши!$AF$5:$AF$75,Юноши!$W$5:$W$75),IF(AND(D107="м",F107&gt;=17),LOOKUP(M107,Юноши!$AG$5:$AG$75,Юноши!$W$5:$W$75)))))))))))))))))))</f>
        <v>0</v>
      </c>
      <c r="O107" s="389"/>
      <c r="P107" s="304">
        <f>IF(E107="",0,IF(O107&lt;=0,0,IF(AND(D107="ж",F107&lt;=10),LOOKUP(O107,Девушки!$AK$5:$AK$75,Девушки!$W$5:$W$75),IF(AND(D107="ж",F107=11),LOOKUP(O107,Девушки!$AL$5:$AL$75,Девушки!$W$5:$W$75),IF(AND(D107="ж",F107=12),LOOKUP(O107,Девушки!$AM$5:$AM$75,Девушки!$W$5:$W$75),IF(AND(D107="ж",F107=13),LOOKUP(O107,Девушки!$AN$5:$AN$75,Девушки!$W$5:$W$75),IF(AND(D107="ж",F107=14),LOOKUP(O107,Девушки!$AO$5:$AO$75,Девушки!$W$5:$W$75),IF(AND(D107="ж",F107=15),LOOKUP(O107,Девушки!$AP$5:$AP$75,Девушки!$W$5:$W$75),IF(AND(D107="ж",F107=16),LOOKUP(O107,Девушки!$AQ$5:$AQ$75,Девушки!$W$5:$W$75),IF(AND(D107="ж",F107&gt;=17),LOOKUP(O107,Девушки!$AR$5:$AR$75,Девушки!$W$5:$W$75),IF(AND(D107="м",F107&lt;=10),LOOKUP(O107,Юноши!$AK$5:$AK$75,Юноши!$W$5:$W$75),IF(AND(D107="м",F107=11),LOOKUP(O107,Юноши!$AL$5:$AL$75,Юноши!$W$5:$W$75),IF(AND(D107="м",F107=12),LOOKUP(O107,Юноши!$AM$5:$AM$75,Юноши!$W$5:$W$75),IF(AND(D107="м",F107=13),LOOKUP(O107,Юноши!$AN$5:$AN$75,Юноши!$W$5:$W$75),IF(AND(D107="м",F107=14),LOOKUP(O107,Юноши!$AO$5:$AO$75,Юноши!$W$5:$W$75),IF(AND(D107="м",F107=15),LOOKUP(O107,Юноши!$AP$5:$AP$75,Юноши!$W$5:$W$75),IF(AND(D107="м",F107=16),LOOKUP(O107,Юноши!$AQ$5:$AQ$75,Юноши!$W$5:$W$75),IF(AND(D107="м",F107&gt;=17),LOOKUP(O107,Юноши!$AR$5:$AR$75,Юноши!$W$5:$W$75)))))))))))))))))))</f>
        <v>0</v>
      </c>
      <c r="Q107" s="303"/>
      <c r="R107" s="450">
        <f>IF(E107="",0,IF(Q107&lt;=0,0,IF(AND(D107="ж",F107&lt;=10),LOOKUP(Q107,Девушки!$AV$5:$AV$75,Девушки!$W$5:$W$75),IF(AND(D107="ж",F107=11),LOOKUP(Q107,Девушки!$AW$5:$AW$75,Девушки!$W$5:$W$75),IF(AND(D107="ж",F107=12),LOOKUP(Q107,Девушки!$AX$5:$AX$75,Девушки!$W$5:$W$75),IF(AND(D107="ж",F107=13),LOOKUP(Q107,Девушки!$AY$5:$AY$75,Девушки!$W$5:$W$75),IF(AND(D107="ж",F107=14),LOOKUP(Q107,Девушки!$AZ$5:$AZ$75,Девушки!$W$5:$W$75),IF(AND(D107="ж",F107=15),LOOKUP(Q107,Девушки!$BA$5:$BA$75,Девушки!$W$5:$W$75),IF(AND(D107="ж",F107=16),LOOKUP(Q107,Девушки!$BB$5:$BB$75,Девушки!$W$5:$W$75),IF(AND(D107="ж",F107&gt;=17),LOOKUP(Q107,Девушки!$BC$5:$BC$75,Девушки!$W$5:$W$75),IF(AND(D107="м",F107&lt;=10),LOOKUP(Q107,Юноши!$AV$5:$AV$75,Юноши!$W$5:$W$75),IF(AND(D107="м",F107=11),LOOKUP(Q107,Юноши!$AW$5:$AW$75,Юноши!$W$5:$W$75),IF(AND(D107="м",F107=12),LOOKUP(Q107,Юноши!$AX$5:$AX$75,Юноши!$W$5:$W$75),IF(AND(D107="м",F107=13),LOOKUP(Q107,Юноши!$AY$5:$AY$75,Юноши!$W$5:$W$75),IF(AND(D107="м",F107=14),LOOKUP(Q107,Юноши!$AZ$5:$AZ$75,Юноши!$W$5:$W$75),IF(AND(D107="м",F107=15),LOOKUP(Q107,Юноши!$BA$5:$BA$75,Юноши!$W$5:$W$75),IF(AND(D107="м",F107=16),LOOKUP(Q107,Юноши!$BB$5:$BB$75,Юноши!$W$5:$W$75),IF(AND(D107="м",F107&gt;=17),LOOKUP(Q107,Юноши!$BC$5:$BC$75,Юноши!$W$5:$W$75)))))))))))))))))))</f>
        <v>0</v>
      </c>
      <c r="S107" s="338"/>
      <c r="T107" s="305">
        <f>IF(E107="",0,IF(S107="",0,IF(S107&lt;-4,0,IF(AND(D107="ж",F107&lt;=10),LOOKUP(S107,Девушки!$BG$5:$BG$75,Девушки!$W$5:$W$75),IF(AND(D107="ж",F107=11),LOOKUP(S107,Девушки!$BH$5:$BH$75,Девушки!$W$5:$W$75),IF(AND(D107="ж",F107=12),LOOKUP(S107,Девушки!$BI$5:$BI$75,Девушки!$W$5:$W$75),IF(AND(D107="ж",F107=13),LOOKUP(S107,Девушки!$BJ$5:$BJ$75,Девушки!$W$5:$W$75),IF(AND(D107="ж",F107=14),LOOKUP(S107,Девушки!$BK$5:$BK$75,Девушки!$W$5:$W$75),IF(AND(D107="ж",F107=15),LOOKUP(S107,Девушки!$BL$5:$BL$75,Девушки!$W$5:$W$75),IF(AND(D107="ж",F107=16),LOOKUP(S107,Девушки!$BM$5:$BM$75,Девушки!$W$5:$W$75),IF(AND(D107="ж",F107&gt;=17),LOOKUP(S107,Девушки!$BN$5:$BN$75,Девушки!$W$5:$W$75),IF(AND(D107="м",F107&lt;=10),LOOKUP(S107,Юноши!$BG$5:$BG$75,Юноши!$W$5:$W$75),IF(AND(D107="м",F107=11),LOOKUP(S107,Юноши!$BH$5:$BH$75,Юноши!$W$5:$W$75),IF(AND(D107="м",F107=12),LOOKUP(S107,Юноши!$BI$5:$BI$75,Юноши!$W$5:$W$75),IF(AND(D107="м",F107=13),LOOKUP(S107,Юноши!$BJ$5:$BJ$75,Юноши!$W$5:$W$75),IF(AND(D107="м",F107=14),LOOKUP(S107,Юноши!$BK$5:$BK$75,Юноши!$W$5:$W$75),IF(AND(D107="м",F107=15),LOOKUP(S107,Юноши!$BL$5:$BL$75,Юноши!$W$5:$W$75),IF(AND(D107="м",F107=16),LOOKUP(S107,Юноши!$BM$5:$BM$75,Юноши!$W$5:$W$75),IF(AND(D107="м",F107&gt;=17),LOOKUP(S107,Юноши!$BN$5:$BN$75,Юноши!$W$5:$W$75))))))))))))))))))))</f>
        <v>0</v>
      </c>
      <c r="U107" s="341"/>
      <c r="V107" s="450">
        <f>IF(E107="",0,IF(U107&lt;=0,0,IF(AND(D107="ж",F107&lt;=10),LOOKUP(U107,Девушки!$BT$5:$BT$76,Девушки!$BO$5:$BO$76),IF(AND(D107="ж",F107=11),LOOKUP(U107,Девушки!$BT$5:$BT$76,Девушки!$BO$5:$BO$76),IF(AND(D107="ж",F107=12),LOOKUP(U107,Девушки!$BT$5:$BT$76,Девушки!$BO$5:$BO$76),IF(AND(D107="ж",F107=13),LOOKUP(U107,Девушки!$BT$5:$BT$76,Девушки!$BO$5:$BO$76),IF(AND(D107="ж",F107=14),LOOKUP(U107,Девушки!$BT$5:$BT$76,Девушки!$BO$5:$BO$76),IF(AND(D107="ж",F107=15),LOOKUP(U107,Девушки!$BT$5:$BT$76,Девушки!$BO$5:$BO$76),IF(AND(D107="ж",F107=16),LOOKUP(U107,Девушки!$BT$5:$BT$76,Девушки!$BO$5:$BO$76),IF(AND(D107="ж",F107&gt;=17),LOOKUP(U107,Девушки!$BT$5:$BT$76,Девушки!$BO$5:$BO$76),IF(AND(D107="м",F107&lt;=10),LOOKUP(U107,Юноши!$BT$5:$BT$76,Юноши!$BO$5:$BO$76),IF(AND(D107="м",F107=11),LOOKUP(U107,Юноши!$BT$5:$BT$76,Юноши!$BO$5:$BO$76),IF(AND(D107="м",F107=12),LOOKUP(U107,Юноши!$BT$5:$BT$76,Юноши!$BO$5:$BO$76),IF(AND(D107="м",F107=13),LOOKUP(U107,Юноши!$BT$5:$BT$76,Юноши!$BO$5:$BO$76),IF(AND(D107="м",F107=14),LOOKUP(U107,Юноши!$BT$5:$BT$76,Юноши!$BO$5:$BO$76),IF(AND(D107="м",F107=15),LOOKUP(U107,Юноши!$BT$5:$BT$76,Юноши!$BO$5:$BO$76),IF(AND(D107="м",F107=16),LOOKUP(U107,Юноши!$BT$5:$BT$76,Юноши!$BO$5:$BO$76),IF(AND(D107="м",F107&gt;=17),LOOKUP(U107,Юноши!$BT$5:$BT$76,Юноши!$BO$5:$BO$76)))))))))))))))))))</f>
        <v>0</v>
      </c>
      <c r="W107" s="346"/>
      <c r="X107" s="307">
        <f>IF(E107="",0,IF(W107="",0,IF(AND(D107="ж",F107&lt;=10),LOOKUP(W107,Девушки!$D$5:$D$76,Девушки!$A$5:$A$76),IF(AND(D107="ж",F107=11),LOOKUP(W107,Девушки!$E$5:$E$76,Девушки!$A$5:$A$76),IF(AND(D107="ж",F107=12),LOOKUP(W107,Девушки!$F$5:$F$76,Девушки!$A$5:$A$76),IF(AND(D107="ж",F107=13),LOOKUP(W107,Девушки!$G$5:$G$76,Девушки!$A$5:$A$76),IF(AND(D107="ж",F107=14),LOOKUP(W107,Девушки!$H$5:$H$76,Девушки!$A$5:$A$76),IF(AND(D107="ж",F107=15),LOOKUP(W107,Девушки!$I$5:$I$76,Девушки!$A$5:$A$76),IF(AND(D107="ж",F107=16),LOOKUP(W107,Девушки!$J$5:$J$76,Девушки!$A$5:$A$76),IF(AND(D107="ж",F107&gt;=17),LOOKUP(W107,Девушки!$K$5:$K$76,Девушки!$A$5:$A$76),IF(AND(D107="м",F107&lt;=10),LOOKUP(W107,Юноши!$D$5:$D$76,Юноши!$A$5:$A$76),IF(AND(D107="м",F107=11),LOOKUP(W107,Юноши!$E$5:$E$76,Юноши!$A$5:$A$76),IF(AND(D107="м",F107=12),LOOKUP(W107,Юноши!$F$5:$F$76,Юноши!$A$5:$A$76),IF(AND(D107="м",F107=13),LOOKUP(W107,Юноши!$G$5:$G$76,Юноши!$A$5:$A$76),IF(AND(D107="м",F107=14),LOOKUP(W107,Юноши!$H$5:$H$76,Юноши!$A$5:$A$76),IF(AND(D107="м",F107=15),LOOKUP(W107,Юноши!$I$5:$I$76,Юноши!$A$5:$A$76),IF(AND(D107="м",F107=16),LOOKUP(W107,Юноши!$J$5:$J$76,Юноши!$A$5:$A$76),IF(AND(D107="м",F107&gt;=17),LOOKUP(W107,Юноши!$K$5:$K$76,Юноши!$A$5:$A$76)))))))))))))))))))</f>
        <v>0</v>
      </c>
      <c r="Y107" s="451">
        <f t="shared" si="3"/>
        <v>0</v>
      </c>
    </row>
    <row r="108" spans="1:25" ht="24.95" customHeight="1">
      <c r="A108" s="456"/>
      <c r="B108" s="460"/>
      <c r="C108" s="459"/>
      <c r="D108" s="458"/>
      <c r="E108" s="463"/>
      <c r="F108" s="309" t="str">
        <f t="shared" si="2"/>
        <v>/</v>
      </c>
      <c r="G108" s="422"/>
      <c r="H108" s="420">
        <f>IF(E108="",0,IF(G108&lt;=0,0,IF(AND(D108="ж",F108&lt;=10),LOOKUP(G108,Девушки!$CH$5:$CH$76,Девушки!$L$5:$L$76),IF(AND(D108="ж",F108=11),LOOKUP(G108,Девушки!$CI$5:$CI$76,Девушки!$L$5:$L$76),IF(AND(D108="ж",F108=12),LOOKUP(G108,Девушки!$CJ$5:$CJ$76,Девушки!$L$5:$L$76),IF(AND(D108="ж",F108=13),LOOKUP(G108,Девушки!$CK$5:$CK$76,Девушки!$L$5:$L$76),IF(AND(D108="ж",F108=14),LOOKUP(G108,Девушки!$CL$5:$CL$76,Девушки!$L$5:$L$76),IF(AND(D108="ж",F108=15),LOOKUP(G108,Девушки!$CM$5:$CM$76,Девушки!$L$5:$L$76),IF(AND(D108="ж",F108=16),LOOKUP(G108,Девушки!$CN$5:$CN$76,Девушки!$L$5:$L$76),IF(AND(D108="ж",F108&gt;=17),LOOKUP(G108,Девушки!$CO$5:$CO$76,Девушки!$L$5:$L$76),IF(AND(D108="м",F108&lt;=10),LOOKUP(G108,Юноши!$CH$5:$CH$76,Юноши!$L$5:$L$76),IF(AND(D108="м",F108=11),LOOKUP(G108,Юноши!$CI$5:$CI$76,Юноши!$L$5:$L$76),IF(AND(D108="м",F108=12),LOOKUP(G108,Юноши!$CJ$5:$CJ$76,Юноши!$L$5:$L$76),IF(AND(D108="м",F108=13),LOOKUP(G108,Юноши!$CK$5:$CK$76,Юноши!$L$5:$L$76),IF(AND(D108="м",F108=14),LOOKUP(G108,Юноши!$CL$5:$CL$76,Юноши!$L$5:$L$76),IF(AND(D108="м",F108=15),LOOKUP(G108,Юноши!$CM$5:$CM$76,Юноши!$L$5:$L$76),IF(AND(D108="м",F108=16),LOOKUP(G108,Юноши!$CN$5:$CN$76,Юноши!$L$5:$L$76),IF(AND(D108="м",F108&gt;=17),LOOKUP(G108,Юноши!$CO$5:$CO$76,Юноши!$L$5:$L$76)))))))))))))))))))</f>
        <v>0</v>
      </c>
      <c r="I108" s="418"/>
      <c r="J108" s="383">
        <f>IF(E108="",0,IF(I108&lt;=0,0,IF(AND(D108="ж",F108&lt;=10),LOOKUP(I108,Девушки!$O$5:$O$76,Девушки!$L$5:$L$76),IF(AND(D108="ж",F108=11),LOOKUP(I108,Девушки!$P$5:$P$76,Девушки!$L$5:$L$76),IF(AND(D108="ж",F108=12),LOOKUP(I108,Девушки!$Q$5:$Q$76,Девушки!$L$5:$L$76),IF(AND(D108="ж",F108=13),LOOKUP(I108,Девушки!$R$5:$R$76,Девушки!$L$5:$L$76),IF(AND(D108="ж",F108=14),LOOKUP(I108,Девушки!$S$5:$S$76,Девушки!$L$5:$L$76),IF(AND(D108="ж",F108=15),LOOKUP(I108,Девушки!$T$5:$T$76,Девушки!$L$5:$L$76),IF(AND(D108="ж",F108=16),LOOKUP(I108,Девушки!$U$5:$U$76,Девушки!$L$5:$L$76),IF(AND(D108="ж",F108&gt;=17),LOOKUP(I108,Девушки!$V$5:$V$76,Девушки!$L$5:$L$76),IF(AND(D108="м",F108&lt;=10),LOOKUP(I108,Юноши!$O$5:$O$76,Юноши!$L$5:$L$76),IF(AND(D108="м",F108=11),LOOKUP(I108,Юноши!$P$5:$P$76,Юноши!$L$5:$L$76),IF(AND(D108="м",F108=12),LOOKUP(I108,Юноши!$Q$5:$Q$76,Юноши!$L$5:$L$76),IF(AND(D108="м",F108=13),LOOKUP(I108,Юноши!$R$5:$R$76,Юноши!$L$5:$L$76),IF(AND(D108="м",F108=14),LOOKUP(I108,Юноши!$S$5:$S$76,Юноши!$L$5:$L$76),IF(AND(D108="м",F108=15),LOOKUP(I108,Юноши!$T$5:$T$76,Юноши!$L$5:$L$76),IF(AND(D108="м",F108=16),LOOKUP(I108,Юноши!$U$5:$U$76,Юноши!$L$5:$L$76),IF(AND(D108="м",F108&gt;=17),LOOKUP(I108,Юноши!$V$5:$V$76,Юноши!$L$5:$L$76)))))))))))))))))))</f>
        <v>0</v>
      </c>
      <c r="K108" s="424"/>
      <c r="L108" s="391">
        <f>IF(E108="",0,IF(K108&lt;=0,0,IF(AND(D108="ж",F108&lt;=16),LOOKUP(K108,Девушки!$CC$5:$CC$76,Девушки!$L$5:$L$76),IF(AND(D108="ж",F108=17),LOOKUP(K108,Девушки!$CD$5:$CD$76,Девушки!$L$5:$L$76),IF(AND(D108="м",F108&lt;=16),LOOKUP(K108,Юноши!$CC$5:$CC$76,Юноши!$L$5:$L$76),IF(AND(D108="м",F108=17),LOOKUP(K108,Юноши!$CD$5:$CD$76,Юноши!$L$5:$L$76)))))))</f>
        <v>0</v>
      </c>
      <c r="M108" s="387"/>
      <c r="N108" s="302">
        <f>IF(E108="",0,IF(M108&lt;=0,0,IF(AND(D108="ж",F108&lt;=10),LOOKUP(M108,Девушки!$Z$5:$Z$75,Девушки!$W$5:$W$75),IF(AND(D108="ж",F108=11),LOOKUP(M108,Девушки!$AA$5:$AA$75,Девушки!$W$5:$W$75),IF(AND(D108="ж",F108=12),LOOKUP(M108,Девушки!$AB$5:$AB$75,Девушки!$W$5:$W$75),IF(AND(D108="ж",F108=13),LOOKUP(M108,Девушки!$AC$5:$AC$75,Девушки!$W$5:$W$75),IF(AND(D108="ж",F108=14),LOOKUP(M108,Девушки!$AD$5:$AD$75,Девушки!$W$5:$W$75),IF(AND(D108="ж",F108=15),LOOKUP(M108,Девушки!$AE$5:$AE$75,Девушки!$W$5:$W$75),IF(AND(D108="ж",F108=16),LOOKUP(M108,Девушки!$AF$5:$AF$75,Девушки!$W$5:$W$75),IF(AND(D108="ж",F108&gt;=17),LOOKUP(M108,Девушки!$AG$5:$AG$75,Девушки!$W$5:$W$75),IF(AND(D108="м",F108&lt;=10),LOOKUP(M108,Юноши!$Z$5:$Z$75,Юноши!$W$5:$W$75),IF(AND(D108="м",F108=11),LOOKUP(M108,Юноши!$AA$5:$AA$75,Юноши!$W$5:$W$75),IF(AND(D108="м",F108=12),LOOKUP(M108,Юноши!$AB$5:$AB$75,Юноши!$W$5:$W$75),IF(AND(D108="м",F108=13),LOOKUP(M108,Юноши!$AC$5:$AC$75,Юноши!$W$5:$W$75),IF(AND(D108="м",F108=14),LOOKUP(M108,Юноши!$AD$5:$AD$75,Юноши!$W$5:$W$75),IF(AND(D108="м",F108=15),LOOKUP(M108,Юноши!$AE$5:$AE$75,Юноши!$W$5:$W$75),IF(AND(D108="м",F108=16),LOOKUP(M108,Юноши!$AF$5:$AF$75,Юноши!$W$5:$W$75),IF(AND(D108="м",F108&gt;=17),LOOKUP(M108,Юноши!$AG$5:$AG$75,Юноши!$W$5:$W$75)))))))))))))))))))</f>
        <v>0</v>
      </c>
      <c r="O108" s="389"/>
      <c r="P108" s="304">
        <f>IF(E108="",0,IF(O108&lt;=0,0,IF(AND(D108="ж",F108&lt;=10),LOOKUP(O108,Девушки!$AK$5:$AK$75,Девушки!$W$5:$W$75),IF(AND(D108="ж",F108=11),LOOKUP(O108,Девушки!$AL$5:$AL$75,Девушки!$W$5:$W$75),IF(AND(D108="ж",F108=12),LOOKUP(O108,Девушки!$AM$5:$AM$75,Девушки!$W$5:$W$75),IF(AND(D108="ж",F108=13),LOOKUP(O108,Девушки!$AN$5:$AN$75,Девушки!$W$5:$W$75),IF(AND(D108="ж",F108=14),LOOKUP(O108,Девушки!$AO$5:$AO$75,Девушки!$W$5:$W$75),IF(AND(D108="ж",F108=15),LOOKUP(O108,Девушки!$AP$5:$AP$75,Девушки!$W$5:$W$75),IF(AND(D108="ж",F108=16),LOOKUP(O108,Девушки!$AQ$5:$AQ$75,Девушки!$W$5:$W$75),IF(AND(D108="ж",F108&gt;=17),LOOKUP(O108,Девушки!$AR$5:$AR$75,Девушки!$W$5:$W$75),IF(AND(D108="м",F108&lt;=10),LOOKUP(O108,Юноши!$AK$5:$AK$75,Юноши!$W$5:$W$75),IF(AND(D108="м",F108=11),LOOKUP(O108,Юноши!$AL$5:$AL$75,Юноши!$W$5:$W$75),IF(AND(D108="м",F108=12),LOOKUP(O108,Юноши!$AM$5:$AM$75,Юноши!$W$5:$W$75),IF(AND(D108="м",F108=13),LOOKUP(O108,Юноши!$AN$5:$AN$75,Юноши!$W$5:$W$75),IF(AND(D108="м",F108=14),LOOKUP(O108,Юноши!$AO$5:$AO$75,Юноши!$W$5:$W$75),IF(AND(D108="м",F108=15),LOOKUP(O108,Юноши!$AP$5:$AP$75,Юноши!$W$5:$W$75),IF(AND(D108="м",F108=16),LOOKUP(O108,Юноши!$AQ$5:$AQ$75,Юноши!$W$5:$W$75),IF(AND(D108="м",F108&gt;=17),LOOKUP(O108,Юноши!$AR$5:$AR$75,Юноши!$W$5:$W$75)))))))))))))))))))</f>
        <v>0</v>
      </c>
      <c r="Q108" s="303"/>
      <c r="R108" s="450">
        <f>IF(E108="",0,IF(Q108&lt;=0,0,IF(AND(D108="ж",F108&lt;=10),LOOKUP(Q108,Девушки!$AV$5:$AV$75,Девушки!$W$5:$W$75),IF(AND(D108="ж",F108=11),LOOKUP(Q108,Девушки!$AW$5:$AW$75,Девушки!$W$5:$W$75),IF(AND(D108="ж",F108=12),LOOKUP(Q108,Девушки!$AX$5:$AX$75,Девушки!$W$5:$W$75),IF(AND(D108="ж",F108=13),LOOKUP(Q108,Девушки!$AY$5:$AY$75,Девушки!$W$5:$W$75),IF(AND(D108="ж",F108=14),LOOKUP(Q108,Девушки!$AZ$5:$AZ$75,Девушки!$W$5:$W$75),IF(AND(D108="ж",F108=15),LOOKUP(Q108,Девушки!$BA$5:$BA$75,Девушки!$W$5:$W$75),IF(AND(D108="ж",F108=16),LOOKUP(Q108,Девушки!$BB$5:$BB$75,Девушки!$W$5:$W$75),IF(AND(D108="ж",F108&gt;=17),LOOKUP(Q108,Девушки!$BC$5:$BC$75,Девушки!$W$5:$W$75),IF(AND(D108="м",F108&lt;=10),LOOKUP(Q108,Юноши!$AV$5:$AV$75,Юноши!$W$5:$W$75),IF(AND(D108="м",F108=11),LOOKUP(Q108,Юноши!$AW$5:$AW$75,Юноши!$W$5:$W$75),IF(AND(D108="м",F108=12),LOOKUP(Q108,Юноши!$AX$5:$AX$75,Юноши!$W$5:$W$75),IF(AND(D108="м",F108=13),LOOKUP(Q108,Юноши!$AY$5:$AY$75,Юноши!$W$5:$W$75),IF(AND(D108="м",F108=14),LOOKUP(Q108,Юноши!$AZ$5:$AZ$75,Юноши!$W$5:$W$75),IF(AND(D108="м",F108=15),LOOKUP(Q108,Юноши!$BA$5:$BA$75,Юноши!$W$5:$W$75),IF(AND(D108="м",F108=16),LOOKUP(Q108,Юноши!$BB$5:$BB$75,Юноши!$W$5:$W$75),IF(AND(D108="м",F108&gt;=17),LOOKUP(Q108,Юноши!$BC$5:$BC$75,Юноши!$W$5:$W$75)))))))))))))))))))</f>
        <v>0</v>
      </c>
      <c r="S108" s="338"/>
      <c r="T108" s="305">
        <f>IF(E108="",0,IF(S108="",0,IF(S108&lt;-4,0,IF(AND(D108="ж",F108&lt;=10),LOOKUP(S108,Девушки!$BG$5:$BG$75,Девушки!$W$5:$W$75),IF(AND(D108="ж",F108=11),LOOKUP(S108,Девушки!$BH$5:$BH$75,Девушки!$W$5:$W$75),IF(AND(D108="ж",F108=12),LOOKUP(S108,Девушки!$BI$5:$BI$75,Девушки!$W$5:$W$75),IF(AND(D108="ж",F108=13),LOOKUP(S108,Девушки!$BJ$5:$BJ$75,Девушки!$W$5:$W$75),IF(AND(D108="ж",F108=14),LOOKUP(S108,Девушки!$BK$5:$BK$75,Девушки!$W$5:$W$75),IF(AND(D108="ж",F108=15),LOOKUP(S108,Девушки!$BL$5:$BL$75,Девушки!$W$5:$W$75),IF(AND(D108="ж",F108=16),LOOKUP(S108,Девушки!$BM$5:$BM$75,Девушки!$W$5:$W$75),IF(AND(D108="ж",F108&gt;=17),LOOKUP(S108,Девушки!$BN$5:$BN$75,Девушки!$W$5:$W$75),IF(AND(D108="м",F108&lt;=10),LOOKUP(S108,Юноши!$BG$5:$BG$75,Юноши!$W$5:$W$75),IF(AND(D108="м",F108=11),LOOKUP(S108,Юноши!$BH$5:$BH$75,Юноши!$W$5:$W$75),IF(AND(D108="м",F108=12),LOOKUP(S108,Юноши!$BI$5:$BI$75,Юноши!$W$5:$W$75),IF(AND(D108="м",F108=13),LOOKUP(S108,Юноши!$BJ$5:$BJ$75,Юноши!$W$5:$W$75),IF(AND(D108="м",F108=14),LOOKUP(S108,Юноши!$BK$5:$BK$75,Юноши!$W$5:$W$75),IF(AND(D108="м",F108=15),LOOKUP(S108,Юноши!$BL$5:$BL$75,Юноши!$W$5:$W$75),IF(AND(D108="м",F108=16),LOOKUP(S108,Юноши!$BM$5:$BM$75,Юноши!$W$5:$W$75),IF(AND(D108="м",F108&gt;=17),LOOKUP(S108,Юноши!$BN$5:$BN$75,Юноши!$W$5:$W$75))))))))))))))))))))</f>
        <v>0</v>
      </c>
      <c r="U108" s="341"/>
      <c r="V108" s="450">
        <f>IF(E108="",0,IF(U108&lt;=0,0,IF(AND(D108="ж",F108&lt;=10),LOOKUP(U108,Девушки!$BT$5:$BT$76,Девушки!$BO$5:$BO$76),IF(AND(D108="ж",F108=11),LOOKUP(U108,Девушки!$BT$5:$BT$76,Девушки!$BO$5:$BO$76),IF(AND(D108="ж",F108=12),LOOKUP(U108,Девушки!$BT$5:$BT$76,Девушки!$BO$5:$BO$76),IF(AND(D108="ж",F108=13),LOOKUP(U108,Девушки!$BT$5:$BT$76,Девушки!$BO$5:$BO$76),IF(AND(D108="ж",F108=14),LOOKUP(U108,Девушки!$BT$5:$BT$76,Девушки!$BO$5:$BO$76),IF(AND(D108="ж",F108=15),LOOKUP(U108,Девушки!$BT$5:$BT$76,Девушки!$BO$5:$BO$76),IF(AND(D108="ж",F108=16),LOOKUP(U108,Девушки!$BT$5:$BT$76,Девушки!$BO$5:$BO$76),IF(AND(D108="ж",F108&gt;=17),LOOKUP(U108,Девушки!$BT$5:$BT$76,Девушки!$BO$5:$BO$76),IF(AND(D108="м",F108&lt;=10),LOOKUP(U108,Юноши!$BT$5:$BT$76,Юноши!$BO$5:$BO$76),IF(AND(D108="м",F108=11),LOOKUP(U108,Юноши!$BT$5:$BT$76,Юноши!$BO$5:$BO$76),IF(AND(D108="м",F108=12),LOOKUP(U108,Юноши!$BT$5:$BT$76,Юноши!$BO$5:$BO$76),IF(AND(D108="м",F108=13),LOOKUP(U108,Юноши!$BT$5:$BT$76,Юноши!$BO$5:$BO$76),IF(AND(D108="м",F108=14),LOOKUP(U108,Юноши!$BT$5:$BT$76,Юноши!$BO$5:$BO$76),IF(AND(D108="м",F108=15),LOOKUP(U108,Юноши!$BT$5:$BT$76,Юноши!$BO$5:$BO$76),IF(AND(D108="м",F108=16),LOOKUP(U108,Юноши!$BT$5:$BT$76,Юноши!$BO$5:$BO$76),IF(AND(D108="м",F108&gt;=17),LOOKUP(U108,Юноши!$BT$5:$BT$76,Юноши!$BO$5:$BO$76)))))))))))))))))))</f>
        <v>0</v>
      </c>
      <c r="W108" s="346"/>
      <c r="X108" s="307">
        <f>IF(E108="",0,IF(W108="",0,IF(AND(D108="ж",F108&lt;=10),LOOKUP(W108,Девушки!$D$5:$D$76,Девушки!$A$5:$A$76),IF(AND(D108="ж",F108=11),LOOKUP(W108,Девушки!$E$5:$E$76,Девушки!$A$5:$A$76),IF(AND(D108="ж",F108=12),LOOKUP(W108,Девушки!$F$5:$F$76,Девушки!$A$5:$A$76),IF(AND(D108="ж",F108=13),LOOKUP(W108,Девушки!$G$5:$G$76,Девушки!$A$5:$A$76),IF(AND(D108="ж",F108=14),LOOKUP(W108,Девушки!$H$5:$H$76,Девушки!$A$5:$A$76),IF(AND(D108="ж",F108=15),LOOKUP(W108,Девушки!$I$5:$I$76,Девушки!$A$5:$A$76),IF(AND(D108="ж",F108=16),LOOKUP(W108,Девушки!$J$5:$J$76,Девушки!$A$5:$A$76),IF(AND(D108="ж",F108&gt;=17),LOOKUP(W108,Девушки!$K$5:$K$76,Девушки!$A$5:$A$76),IF(AND(D108="м",F108&lt;=10),LOOKUP(W108,Юноши!$D$5:$D$76,Юноши!$A$5:$A$76),IF(AND(D108="м",F108=11),LOOKUP(W108,Юноши!$E$5:$E$76,Юноши!$A$5:$A$76),IF(AND(D108="м",F108=12),LOOKUP(W108,Юноши!$F$5:$F$76,Юноши!$A$5:$A$76),IF(AND(D108="м",F108=13),LOOKUP(W108,Юноши!$G$5:$G$76,Юноши!$A$5:$A$76),IF(AND(D108="м",F108=14),LOOKUP(W108,Юноши!$H$5:$H$76,Юноши!$A$5:$A$76),IF(AND(D108="м",F108=15),LOOKUP(W108,Юноши!$I$5:$I$76,Юноши!$A$5:$A$76),IF(AND(D108="м",F108=16),LOOKUP(W108,Юноши!$J$5:$J$76,Юноши!$A$5:$A$76),IF(AND(D108="м",F108&gt;=17),LOOKUP(W108,Юноши!$K$5:$K$76,Юноши!$A$5:$A$76)))))))))))))))))))</f>
        <v>0</v>
      </c>
      <c r="Y108" s="451">
        <f t="shared" si="3"/>
        <v>0</v>
      </c>
    </row>
    <row r="109" spans="1:25" ht="24.95" customHeight="1">
      <c r="A109" s="456"/>
      <c r="B109" s="460"/>
      <c r="C109" s="459"/>
      <c r="D109" s="458"/>
      <c r="E109" s="463"/>
      <c r="F109" s="309" t="str">
        <f t="shared" si="2"/>
        <v>/</v>
      </c>
      <c r="G109" s="422"/>
      <c r="H109" s="420">
        <f>IF(E109="",0,IF(G109&lt;=0,0,IF(AND(D109="ж",F109&lt;=10),LOOKUP(G109,Девушки!$CH$5:$CH$76,Девушки!$L$5:$L$76),IF(AND(D109="ж",F109=11),LOOKUP(G109,Девушки!$CI$5:$CI$76,Девушки!$L$5:$L$76),IF(AND(D109="ж",F109=12),LOOKUP(G109,Девушки!$CJ$5:$CJ$76,Девушки!$L$5:$L$76),IF(AND(D109="ж",F109=13),LOOKUP(G109,Девушки!$CK$5:$CK$76,Девушки!$L$5:$L$76),IF(AND(D109="ж",F109=14),LOOKUP(G109,Девушки!$CL$5:$CL$76,Девушки!$L$5:$L$76),IF(AND(D109="ж",F109=15),LOOKUP(G109,Девушки!$CM$5:$CM$76,Девушки!$L$5:$L$76),IF(AND(D109="ж",F109=16),LOOKUP(G109,Девушки!$CN$5:$CN$76,Девушки!$L$5:$L$76),IF(AND(D109="ж",F109&gt;=17),LOOKUP(G109,Девушки!$CO$5:$CO$76,Девушки!$L$5:$L$76),IF(AND(D109="м",F109&lt;=10),LOOKUP(G109,Юноши!$CH$5:$CH$76,Юноши!$L$5:$L$76),IF(AND(D109="м",F109=11),LOOKUP(G109,Юноши!$CI$5:$CI$76,Юноши!$L$5:$L$76),IF(AND(D109="м",F109=12),LOOKUP(G109,Юноши!$CJ$5:$CJ$76,Юноши!$L$5:$L$76),IF(AND(D109="м",F109=13),LOOKUP(G109,Юноши!$CK$5:$CK$76,Юноши!$L$5:$L$76),IF(AND(D109="м",F109=14),LOOKUP(G109,Юноши!$CL$5:$CL$76,Юноши!$L$5:$L$76),IF(AND(D109="м",F109=15),LOOKUP(G109,Юноши!$CM$5:$CM$76,Юноши!$L$5:$L$76),IF(AND(D109="м",F109=16),LOOKUP(G109,Юноши!$CN$5:$CN$76,Юноши!$L$5:$L$76),IF(AND(D109="м",F109&gt;=17),LOOKUP(G109,Юноши!$CO$5:$CO$76,Юноши!$L$5:$L$76)))))))))))))))))))</f>
        <v>0</v>
      </c>
      <c r="I109" s="418"/>
      <c r="J109" s="383">
        <f>IF(E109="",0,IF(I109&lt;=0,0,IF(AND(D109="ж",F109&lt;=10),LOOKUP(I109,Девушки!$O$5:$O$76,Девушки!$L$5:$L$76),IF(AND(D109="ж",F109=11),LOOKUP(I109,Девушки!$P$5:$P$76,Девушки!$L$5:$L$76),IF(AND(D109="ж",F109=12),LOOKUP(I109,Девушки!$Q$5:$Q$76,Девушки!$L$5:$L$76),IF(AND(D109="ж",F109=13),LOOKUP(I109,Девушки!$R$5:$R$76,Девушки!$L$5:$L$76),IF(AND(D109="ж",F109=14),LOOKUP(I109,Девушки!$S$5:$S$76,Девушки!$L$5:$L$76),IF(AND(D109="ж",F109=15),LOOKUP(I109,Девушки!$T$5:$T$76,Девушки!$L$5:$L$76),IF(AND(D109="ж",F109=16),LOOKUP(I109,Девушки!$U$5:$U$76,Девушки!$L$5:$L$76),IF(AND(D109="ж",F109&gt;=17),LOOKUP(I109,Девушки!$V$5:$V$76,Девушки!$L$5:$L$76),IF(AND(D109="м",F109&lt;=10),LOOKUP(I109,Юноши!$O$5:$O$76,Юноши!$L$5:$L$76),IF(AND(D109="м",F109=11),LOOKUP(I109,Юноши!$P$5:$P$76,Юноши!$L$5:$L$76),IF(AND(D109="м",F109=12),LOOKUP(I109,Юноши!$Q$5:$Q$76,Юноши!$L$5:$L$76),IF(AND(D109="м",F109=13),LOOKUP(I109,Юноши!$R$5:$R$76,Юноши!$L$5:$L$76),IF(AND(D109="м",F109=14),LOOKUP(I109,Юноши!$S$5:$S$76,Юноши!$L$5:$L$76),IF(AND(D109="м",F109=15),LOOKUP(I109,Юноши!$T$5:$T$76,Юноши!$L$5:$L$76),IF(AND(D109="м",F109=16),LOOKUP(I109,Юноши!$U$5:$U$76,Юноши!$L$5:$L$76),IF(AND(D109="м",F109&gt;=17),LOOKUP(I109,Юноши!$V$5:$V$76,Юноши!$L$5:$L$76)))))))))))))))))))</f>
        <v>0</v>
      </c>
      <c r="K109" s="424"/>
      <c r="L109" s="391">
        <f>IF(E109="",0,IF(K109&lt;=0,0,IF(AND(D109="ж",F109&lt;=16),LOOKUP(K109,Девушки!$CC$5:$CC$76,Девушки!$L$5:$L$76),IF(AND(D109="ж",F109=17),LOOKUP(K109,Девушки!$CD$5:$CD$76,Девушки!$L$5:$L$76),IF(AND(D109="м",F109&lt;=16),LOOKUP(K109,Юноши!$CC$5:$CC$76,Юноши!$L$5:$L$76),IF(AND(D109="м",F109=17),LOOKUP(K109,Юноши!$CD$5:$CD$76,Юноши!$L$5:$L$76)))))))</f>
        <v>0</v>
      </c>
      <c r="M109" s="387"/>
      <c r="N109" s="302">
        <f>IF(E109="",0,IF(M109&lt;=0,0,IF(AND(D109="ж",F109&lt;=10),LOOKUP(M109,Девушки!$Z$5:$Z$75,Девушки!$W$5:$W$75),IF(AND(D109="ж",F109=11),LOOKUP(M109,Девушки!$AA$5:$AA$75,Девушки!$W$5:$W$75),IF(AND(D109="ж",F109=12),LOOKUP(M109,Девушки!$AB$5:$AB$75,Девушки!$W$5:$W$75),IF(AND(D109="ж",F109=13),LOOKUP(M109,Девушки!$AC$5:$AC$75,Девушки!$W$5:$W$75),IF(AND(D109="ж",F109=14),LOOKUP(M109,Девушки!$AD$5:$AD$75,Девушки!$W$5:$W$75),IF(AND(D109="ж",F109=15),LOOKUP(M109,Девушки!$AE$5:$AE$75,Девушки!$W$5:$W$75),IF(AND(D109="ж",F109=16),LOOKUP(M109,Девушки!$AF$5:$AF$75,Девушки!$W$5:$W$75),IF(AND(D109="ж",F109&gt;=17),LOOKUP(M109,Девушки!$AG$5:$AG$75,Девушки!$W$5:$W$75),IF(AND(D109="м",F109&lt;=10),LOOKUP(M109,Юноши!$Z$5:$Z$75,Юноши!$W$5:$W$75),IF(AND(D109="м",F109=11),LOOKUP(M109,Юноши!$AA$5:$AA$75,Юноши!$W$5:$W$75),IF(AND(D109="м",F109=12),LOOKUP(M109,Юноши!$AB$5:$AB$75,Юноши!$W$5:$W$75),IF(AND(D109="м",F109=13),LOOKUP(M109,Юноши!$AC$5:$AC$75,Юноши!$W$5:$W$75),IF(AND(D109="м",F109=14),LOOKUP(M109,Юноши!$AD$5:$AD$75,Юноши!$W$5:$W$75),IF(AND(D109="м",F109=15),LOOKUP(M109,Юноши!$AE$5:$AE$75,Юноши!$W$5:$W$75),IF(AND(D109="м",F109=16),LOOKUP(M109,Юноши!$AF$5:$AF$75,Юноши!$W$5:$W$75),IF(AND(D109="м",F109&gt;=17),LOOKUP(M109,Юноши!$AG$5:$AG$75,Юноши!$W$5:$W$75)))))))))))))))))))</f>
        <v>0</v>
      </c>
      <c r="O109" s="389"/>
      <c r="P109" s="304">
        <f>IF(E109="",0,IF(O109&lt;=0,0,IF(AND(D109="ж",F109&lt;=10),LOOKUP(O109,Девушки!$AK$5:$AK$75,Девушки!$W$5:$W$75),IF(AND(D109="ж",F109=11),LOOKUP(O109,Девушки!$AL$5:$AL$75,Девушки!$W$5:$W$75),IF(AND(D109="ж",F109=12),LOOKUP(O109,Девушки!$AM$5:$AM$75,Девушки!$W$5:$W$75),IF(AND(D109="ж",F109=13),LOOKUP(O109,Девушки!$AN$5:$AN$75,Девушки!$W$5:$W$75),IF(AND(D109="ж",F109=14),LOOKUP(O109,Девушки!$AO$5:$AO$75,Девушки!$W$5:$W$75),IF(AND(D109="ж",F109=15),LOOKUP(O109,Девушки!$AP$5:$AP$75,Девушки!$W$5:$W$75),IF(AND(D109="ж",F109=16),LOOKUP(O109,Девушки!$AQ$5:$AQ$75,Девушки!$W$5:$W$75),IF(AND(D109="ж",F109&gt;=17),LOOKUP(O109,Девушки!$AR$5:$AR$75,Девушки!$W$5:$W$75),IF(AND(D109="м",F109&lt;=10),LOOKUP(O109,Юноши!$AK$5:$AK$75,Юноши!$W$5:$W$75),IF(AND(D109="м",F109=11),LOOKUP(O109,Юноши!$AL$5:$AL$75,Юноши!$W$5:$W$75),IF(AND(D109="м",F109=12),LOOKUP(O109,Юноши!$AM$5:$AM$75,Юноши!$W$5:$W$75),IF(AND(D109="м",F109=13),LOOKUP(O109,Юноши!$AN$5:$AN$75,Юноши!$W$5:$W$75),IF(AND(D109="м",F109=14),LOOKUP(O109,Юноши!$AO$5:$AO$75,Юноши!$W$5:$W$75),IF(AND(D109="м",F109=15),LOOKUP(O109,Юноши!$AP$5:$AP$75,Юноши!$W$5:$W$75),IF(AND(D109="м",F109=16),LOOKUP(O109,Юноши!$AQ$5:$AQ$75,Юноши!$W$5:$W$75),IF(AND(D109="м",F109&gt;=17),LOOKUP(O109,Юноши!$AR$5:$AR$75,Юноши!$W$5:$W$75)))))))))))))))))))</f>
        <v>0</v>
      </c>
      <c r="Q109" s="303"/>
      <c r="R109" s="450">
        <f>IF(E109="",0,IF(Q109&lt;=0,0,IF(AND(D109="ж",F109&lt;=10),LOOKUP(Q109,Девушки!$AV$5:$AV$75,Девушки!$W$5:$W$75),IF(AND(D109="ж",F109=11),LOOKUP(Q109,Девушки!$AW$5:$AW$75,Девушки!$W$5:$W$75),IF(AND(D109="ж",F109=12),LOOKUP(Q109,Девушки!$AX$5:$AX$75,Девушки!$W$5:$W$75),IF(AND(D109="ж",F109=13),LOOKUP(Q109,Девушки!$AY$5:$AY$75,Девушки!$W$5:$W$75),IF(AND(D109="ж",F109=14),LOOKUP(Q109,Девушки!$AZ$5:$AZ$75,Девушки!$W$5:$W$75),IF(AND(D109="ж",F109=15),LOOKUP(Q109,Девушки!$BA$5:$BA$75,Девушки!$W$5:$W$75),IF(AND(D109="ж",F109=16),LOOKUP(Q109,Девушки!$BB$5:$BB$75,Девушки!$W$5:$W$75),IF(AND(D109="ж",F109&gt;=17),LOOKUP(Q109,Девушки!$BC$5:$BC$75,Девушки!$W$5:$W$75),IF(AND(D109="м",F109&lt;=10),LOOKUP(Q109,Юноши!$AV$5:$AV$75,Юноши!$W$5:$W$75),IF(AND(D109="м",F109=11),LOOKUP(Q109,Юноши!$AW$5:$AW$75,Юноши!$W$5:$W$75),IF(AND(D109="м",F109=12),LOOKUP(Q109,Юноши!$AX$5:$AX$75,Юноши!$W$5:$W$75),IF(AND(D109="м",F109=13),LOOKUP(Q109,Юноши!$AY$5:$AY$75,Юноши!$W$5:$W$75),IF(AND(D109="м",F109=14),LOOKUP(Q109,Юноши!$AZ$5:$AZ$75,Юноши!$W$5:$W$75),IF(AND(D109="м",F109=15),LOOKUP(Q109,Юноши!$BA$5:$BA$75,Юноши!$W$5:$W$75),IF(AND(D109="м",F109=16),LOOKUP(Q109,Юноши!$BB$5:$BB$75,Юноши!$W$5:$W$75),IF(AND(D109="м",F109&gt;=17),LOOKUP(Q109,Юноши!$BC$5:$BC$75,Юноши!$W$5:$W$75)))))))))))))))))))</f>
        <v>0</v>
      </c>
      <c r="S109" s="338"/>
      <c r="T109" s="305">
        <f>IF(E109="",0,IF(S109="",0,IF(S109&lt;-4,0,IF(AND(D109="ж",F109&lt;=10),LOOKUP(S109,Девушки!$BG$5:$BG$75,Девушки!$W$5:$W$75),IF(AND(D109="ж",F109=11),LOOKUP(S109,Девушки!$BH$5:$BH$75,Девушки!$W$5:$W$75),IF(AND(D109="ж",F109=12),LOOKUP(S109,Девушки!$BI$5:$BI$75,Девушки!$W$5:$W$75),IF(AND(D109="ж",F109=13),LOOKUP(S109,Девушки!$BJ$5:$BJ$75,Девушки!$W$5:$W$75),IF(AND(D109="ж",F109=14),LOOKUP(S109,Девушки!$BK$5:$BK$75,Девушки!$W$5:$W$75),IF(AND(D109="ж",F109=15),LOOKUP(S109,Девушки!$BL$5:$BL$75,Девушки!$W$5:$W$75),IF(AND(D109="ж",F109=16),LOOKUP(S109,Девушки!$BM$5:$BM$75,Девушки!$W$5:$W$75),IF(AND(D109="ж",F109&gt;=17),LOOKUP(S109,Девушки!$BN$5:$BN$75,Девушки!$W$5:$W$75),IF(AND(D109="м",F109&lt;=10),LOOKUP(S109,Юноши!$BG$5:$BG$75,Юноши!$W$5:$W$75),IF(AND(D109="м",F109=11),LOOKUP(S109,Юноши!$BH$5:$BH$75,Юноши!$W$5:$W$75),IF(AND(D109="м",F109=12),LOOKUP(S109,Юноши!$BI$5:$BI$75,Юноши!$W$5:$W$75),IF(AND(D109="м",F109=13),LOOKUP(S109,Юноши!$BJ$5:$BJ$75,Юноши!$W$5:$W$75),IF(AND(D109="м",F109=14),LOOKUP(S109,Юноши!$BK$5:$BK$75,Юноши!$W$5:$W$75),IF(AND(D109="м",F109=15),LOOKUP(S109,Юноши!$BL$5:$BL$75,Юноши!$W$5:$W$75),IF(AND(D109="м",F109=16),LOOKUP(S109,Юноши!$BM$5:$BM$75,Юноши!$W$5:$W$75),IF(AND(D109="м",F109&gt;=17),LOOKUP(S109,Юноши!$BN$5:$BN$75,Юноши!$W$5:$W$75))))))))))))))))))))</f>
        <v>0</v>
      </c>
      <c r="U109" s="341"/>
      <c r="V109" s="450">
        <f>IF(E109="",0,IF(U109&lt;=0,0,IF(AND(D109="ж",F109&lt;=10),LOOKUP(U109,Девушки!$BT$5:$BT$76,Девушки!$BO$5:$BO$76),IF(AND(D109="ж",F109=11),LOOKUP(U109,Девушки!$BT$5:$BT$76,Девушки!$BO$5:$BO$76),IF(AND(D109="ж",F109=12),LOOKUP(U109,Девушки!$BT$5:$BT$76,Девушки!$BO$5:$BO$76),IF(AND(D109="ж",F109=13),LOOKUP(U109,Девушки!$BT$5:$BT$76,Девушки!$BO$5:$BO$76),IF(AND(D109="ж",F109=14),LOOKUP(U109,Девушки!$BT$5:$BT$76,Девушки!$BO$5:$BO$76),IF(AND(D109="ж",F109=15),LOOKUP(U109,Девушки!$BT$5:$BT$76,Девушки!$BO$5:$BO$76),IF(AND(D109="ж",F109=16),LOOKUP(U109,Девушки!$BT$5:$BT$76,Девушки!$BO$5:$BO$76),IF(AND(D109="ж",F109&gt;=17),LOOKUP(U109,Девушки!$BT$5:$BT$76,Девушки!$BO$5:$BO$76),IF(AND(D109="м",F109&lt;=10),LOOKUP(U109,Юноши!$BT$5:$BT$76,Юноши!$BO$5:$BO$76),IF(AND(D109="м",F109=11),LOOKUP(U109,Юноши!$BT$5:$BT$76,Юноши!$BO$5:$BO$76),IF(AND(D109="м",F109=12),LOOKUP(U109,Юноши!$BT$5:$BT$76,Юноши!$BO$5:$BO$76),IF(AND(D109="м",F109=13),LOOKUP(U109,Юноши!$BT$5:$BT$76,Юноши!$BO$5:$BO$76),IF(AND(D109="м",F109=14),LOOKUP(U109,Юноши!$BT$5:$BT$76,Юноши!$BO$5:$BO$76),IF(AND(D109="м",F109=15),LOOKUP(U109,Юноши!$BT$5:$BT$76,Юноши!$BO$5:$BO$76),IF(AND(D109="м",F109=16),LOOKUP(U109,Юноши!$BT$5:$BT$76,Юноши!$BO$5:$BO$76),IF(AND(D109="м",F109&gt;=17),LOOKUP(U109,Юноши!$BT$5:$BT$76,Юноши!$BO$5:$BO$76)))))))))))))))))))</f>
        <v>0</v>
      </c>
      <c r="W109" s="346"/>
      <c r="X109" s="307">
        <f>IF(E109="",0,IF(W109="",0,IF(AND(D109="ж",F109&lt;=10),LOOKUP(W109,Девушки!$D$5:$D$76,Девушки!$A$5:$A$76),IF(AND(D109="ж",F109=11),LOOKUP(W109,Девушки!$E$5:$E$76,Девушки!$A$5:$A$76),IF(AND(D109="ж",F109=12),LOOKUP(W109,Девушки!$F$5:$F$76,Девушки!$A$5:$A$76),IF(AND(D109="ж",F109=13),LOOKUP(W109,Девушки!$G$5:$G$76,Девушки!$A$5:$A$76),IF(AND(D109="ж",F109=14),LOOKUP(W109,Девушки!$H$5:$H$76,Девушки!$A$5:$A$76),IF(AND(D109="ж",F109=15),LOOKUP(W109,Девушки!$I$5:$I$76,Девушки!$A$5:$A$76),IF(AND(D109="ж",F109=16),LOOKUP(W109,Девушки!$J$5:$J$76,Девушки!$A$5:$A$76),IF(AND(D109="ж",F109&gt;=17),LOOKUP(W109,Девушки!$K$5:$K$76,Девушки!$A$5:$A$76),IF(AND(D109="м",F109&lt;=10),LOOKUP(W109,Юноши!$D$5:$D$76,Юноши!$A$5:$A$76),IF(AND(D109="м",F109=11),LOOKUP(W109,Юноши!$E$5:$E$76,Юноши!$A$5:$A$76),IF(AND(D109="м",F109=12),LOOKUP(W109,Юноши!$F$5:$F$76,Юноши!$A$5:$A$76),IF(AND(D109="м",F109=13),LOOKUP(W109,Юноши!$G$5:$G$76,Юноши!$A$5:$A$76),IF(AND(D109="м",F109=14),LOOKUP(W109,Юноши!$H$5:$H$76,Юноши!$A$5:$A$76),IF(AND(D109="м",F109=15),LOOKUP(W109,Юноши!$I$5:$I$76,Юноши!$A$5:$A$76),IF(AND(D109="м",F109=16),LOOKUP(W109,Юноши!$J$5:$J$76,Юноши!$A$5:$A$76),IF(AND(D109="м",F109&gt;=17),LOOKUP(W109,Юноши!$K$5:$K$76,Юноши!$A$5:$A$76)))))))))))))))))))</f>
        <v>0</v>
      </c>
      <c r="Y109" s="451">
        <f t="shared" si="3"/>
        <v>0</v>
      </c>
    </row>
    <row r="110" spans="1:25" ht="24.95" customHeight="1">
      <c r="A110" s="456"/>
      <c r="B110" s="460"/>
      <c r="C110" s="459"/>
      <c r="D110" s="458"/>
      <c r="E110" s="463"/>
      <c r="F110" s="317" t="str">
        <f t="shared" si="2"/>
        <v>/</v>
      </c>
      <c r="G110" s="422"/>
      <c r="H110" s="420">
        <f>IF(E110="",0,IF(G110&lt;=0,0,IF(AND(D110="ж",F110&lt;=10),LOOKUP(G110,Девушки!$CH$5:$CH$76,Девушки!$L$5:$L$76),IF(AND(D110="ж",F110=11),LOOKUP(G110,Девушки!$CI$5:$CI$76,Девушки!$L$5:$L$76),IF(AND(D110="ж",F110=12),LOOKUP(G110,Девушки!$CJ$5:$CJ$76,Девушки!$L$5:$L$76),IF(AND(D110="ж",F110=13),LOOKUP(G110,Девушки!$CK$5:$CK$76,Девушки!$L$5:$L$76),IF(AND(D110="ж",F110=14),LOOKUP(G110,Девушки!$CL$5:$CL$76,Девушки!$L$5:$L$76),IF(AND(D110="ж",F110=15),LOOKUP(G110,Девушки!$CM$5:$CM$76,Девушки!$L$5:$L$76),IF(AND(D110="ж",F110=16),LOOKUP(G110,Девушки!$CN$5:$CN$76,Девушки!$L$5:$L$76),IF(AND(D110="ж",F110&gt;=17),LOOKUP(G110,Девушки!$CO$5:$CO$76,Девушки!$L$5:$L$76),IF(AND(D110="м",F110&lt;=10),LOOKUP(G110,Юноши!$CH$5:$CH$76,Юноши!$L$5:$L$76),IF(AND(D110="м",F110=11),LOOKUP(G110,Юноши!$CI$5:$CI$76,Юноши!$L$5:$L$76),IF(AND(D110="м",F110=12),LOOKUP(G110,Юноши!$CJ$5:$CJ$76,Юноши!$L$5:$L$76),IF(AND(D110="м",F110=13),LOOKUP(G110,Юноши!$CK$5:$CK$76,Юноши!$L$5:$L$76),IF(AND(D110="м",F110=14),LOOKUP(G110,Юноши!$CL$5:$CL$76,Юноши!$L$5:$L$76),IF(AND(D110="м",F110=15),LOOKUP(G110,Юноши!$CM$5:$CM$76,Юноши!$L$5:$L$76),IF(AND(D110="м",F110=16),LOOKUP(G110,Юноши!$CN$5:$CN$76,Юноши!$L$5:$L$76),IF(AND(D110="м",F110&gt;=17),LOOKUP(G110,Юноши!$CO$5:$CO$76,Юноши!$L$5:$L$76)))))))))))))))))))</f>
        <v>0</v>
      </c>
      <c r="I110" s="419"/>
      <c r="J110" s="384">
        <f>IF(E110="",0,IF(I110&lt;=0,0,IF(AND(D110="ж",F110&lt;=10),LOOKUP(I110,Девушки!$O$5:$O$76,Девушки!$L$5:$L$76),IF(AND(D110="ж",F110=11),LOOKUP(I110,Девушки!$P$5:$P$76,Девушки!$L$5:$L$76),IF(AND(D110="ж",F110=12),LOOKUP(I110,Девушки!$Q$5:$Q$76,Девушки!$L$5:$L$76),IF(AND(D110="ж",F110=13),LOOKUP(I110,Девушки!$R$5:$R$76,Девушки!$L$5:$L$76),IF(AND(D110="ж",F110=14),LOOKUP(I110,Девушки!$S$5:$S$76,Девушки!$L$5:$L$76),IF(AND(D110="ж",F110=15),LOOKUP(I110,Девушки!$T$5:$T$76,Девушки!$L$5:$L$76),IF(AND(D110="ж",F110=16),LOOKUP(I110,Девушки!$U$5:$U$76,Девушки!$L$5:$L$76),IF(AND(D110="ж",F110&gt;=17),LOOKUP(I110,Девушки!$V$5:$V$76,Девушки!$L$5:$L$76),IF(AND(D110="м",F110&lt;=10),LOOKUP(I110,Юноши!$O$5:$O$76,Юноши!$L$5:$L$76),IF(AND(D110="м",F110=11),LOOKUP(I110,Юноши!$P$5:$P$76,Юноши!$L$5:$L$76),IF(AND(D110="м",F110=12),LOOKUP(I110,Юноши!$Q$5:$Q$76,Юноши!$L$5:$L$76),IF(AND(D110="м",F110=13),LOOKUP(I110,Юноши!$R$5:$R$76,Юноши!$L$5:$L$76),IF(AND(D110="м",F110=14),LOOKUP(I110,Юноши!$S$5:$S$76,Юноши!$L$5:$L$76),IF(AND(D110="м",F110=15),LOOKUP(I110,Юноши!$T$5:$T$76,Юноши!$L$5:$L$76),IF(AND(D110="м",F110=16),LOOKUP(I110,Юноши!$U$5:$U$76,Юноши!$L$5:$L$76),IF(AND(D110="м",F110&gt;=17),LOOKUP(I110,Юноши!$V$5:$V$76,Юноши!$L$5:$L$76)))))))))))))))))))</f>
        <v>0</v>
      </c>
      <c r="K110" s="424"/>
      <c r="L110" s="391">
        <f>IF(E110="",0,IF(K110&lt;=0,0,IF(AND(D110="ж",F110&lt;=16),LOOKUP(K110,Девушки!$CC$5:$CC$76,Девушки!$L$5:$L$76),IF(AND(D110="ж",F110=17),LOOKUP(K110,Девушки!$CD$5:$CD$76,Девушки!$L$5:$L$76),IF(AND(D110="м",F110&lt;=16),LOOKUP(K110,Юноши!$CC$5:$CC$76,Юноши!$L$5:$L$76),IF(AND(D110="м",F110=17),LOOKUP(K110,Юноши!$CD$5:$CD$76,Юноши!$L$5:$L$76)))))))</f>
        <v>0</v>
      </c>
      <c r="M110" s="388"/>
      <c r="N110" s="298">
        <f>IF(E110="",0,IF(M110&lt;=0,0,IF(AND(D110="ж",F110&lt;=10),LOOKUP(M110,Девушки!$Z$5:$Z$75,Девушки!$W$5:$W$75),IF(AND(D110="ж",F110=11),LOOKUP(M110,Девушки!$AA$5:$AA$75,Девушки!$W$5:$W$75),IF(AND(D110="ж",F110=12),LOOKUP(M110,Девушки!$AB$5:$AB$75,Девушки!$W$5:$W$75),IF(AND(D110="ж",F110=13),LOOKUP(M110,Девушки!$AC$5:$AC$75,Девушки!$W$5:$W$75),IF(AND(D110="ж",F110=14),LOOKUP(M110,Девушки!$AD$5:$AD$75,Девушки!$W$5:$W$75),IF(AND(D110="ж",F110=15),LOOKUP(M110,Девушки!$AE$5:$AE$75,Девушки!$W$5:$W$75),IF(AND(D110="ж",F110=16),LOOKUP(M110,Девушки!$AF$5:$AF$75,Девушки!$W$5:$W$75),IF(AND(D110="ж",F110&gt;=17),LOOKUP(M110,Девушки!$AG$5:$AG$75,Девушки!$W$5:$W$75),IF(AND(D110="м",F110&lt;=10),LOOKUP(M110,Юноши!$Z$5:$Z$75,Юноши!$W$5:$W$75),IF(AND(D110="м",F110=11),LOOKUP(M110,Юноши!$AA$5:$AA$75,Юноши!$W$5:$W$75),IF(AND(D110="м",F110=12),LOOKUP(M110,Юноши!$AB$5:$AB$75,Юноши!$W$5:$W$75),IF(AND(D110="м",F110=13),LOOKUP(M110,Юноши!$AC$5:$AC$75,Юноши!$W$5:$W$75),IF(AND(D110="м",F110=14),LOOKUP(M110,Юноши!$AD$5:$AD$75,Юноши!$W$5:$W$75),IF(AND(D110="м",F110=15),LOOKUP(M110,Юноши!$AE$5:$AE$75,Юноши!$W$5:$W$75),IF(AND(D110="м",F110=16),LOOKUP(M110,Юноши!$AF$5:$AF$75,Юноши!$W$5:$W$75),IF(AND(D110="м",F110&gt;=17),LOOKUP(M110,Юноши!$AG$5:$AG$75,Юноши!$W$5:$W$75)))))))))))))))))))</f>
        <v>0</v>
      </c>
      <c r="O110" s="389"/>
      <c r="P110" s="299">
        <f>IF(E110="",0,IF(O110&lt;=0,0,IF(AND(D110="ж",F110&lt;=10),LOOKUP(O110,Девушки!$AK$5:$AK$75,Девушки!$W$5:$W$75),IF(AND(D110="ж",F110=11),LOOKUP(O110,Девушки!$AL$5:$AL$75,Девушки!$W$5:$W$75),IF(AND(D110="ж",F110=12),LOOKUP(O110,Девушки!$AM$5:$AM$75,Девушки!$W$5:$W$75),IF(AND(D110="ж",F110=13),LOOKUP(O110,Девушки!$AN$5:$AN$75,Девушки!$W$5:$W$75),IF(AND(D110="ж",F110=14),LOOKUP(O110,Девушки!$AO$5:$AO$75,Девушки!$W$5:$W$75),IF(AND(D110="ж",F110=15),LOOKUP(O110,Девушки!$AP$5:$AP$75,Девушки!$W$5:$W$75),IF(AND(D110="ж",F110=16),LOOKUP(O110,Девушки!$AQ$5:$AQ$75,Девушки!$W$5:$W$75),IF(AND(D110="ж",F110&gt;=17),LOOKUP(O110,Девушки!$AR$5:$AR$75,Девушки!$W$5:$W$75),IF(AND(D110="м",F110&lt;=10),LOOKUP(O110,Юноши!$AK$5:$AK$75,Юноши!$W$5:$W$75),IF(AND(D110="м",F110=11),LOOKUP(O110,Юноши!$AL$5:$AL$75,Юноши!$W$5:$W$75),IF(AND(D110="м",F110=12),LOOKUP(O110,Юноши!$AM$5:$AM$75,Юноши!$W$5:$W$75),IF(AND(D110="м",F110=13),LOOKUP(O110,Юноши!$AN$5:$AN$75,Юноши!$W$5:$W$75),IF(AND(D110="м",F110=14),LOOKUP(O110,Юноши!$AO$5:$AO$75,Юноши!$W$5:$W$75),IF(AND(D110="м",F110=15),LOOKUP(O110,Юноши!$AP$5:$AP$75,Юноши!$W$5:$W$75),IF(AND(D110="м",F110=16),LOOKUP(O110,Юноши!$AQ$5:$AQ$75,Юноши!$W$5:$W$75),IF(AND(D110="м",F110&gt;=17),LOOKUP(O110,Юноши!$AR$5:$AR$75,Юноши!$W$5:$W$75)))))))))))))))))))</f>
        <v>0</v>
      </c>
      <c r="Q110" s="318"/>
      <c r="R110" s="453">
        <f>IF(E110="",0,IF(Q110&lt;=0,0,IF(AND(D110="ж",F110&lt;=10),LOOKUP(Q110,Девушки!$AV$5:$AV$75,Девушки!$W$5:$W$75),IF(AND(D110="ж",F110=11),LOOKUP(Q110,Девушки!$AW$5:$AW$75,Девушки!$W$5:$W$75),IF(AND(D110="ж",F110=12),LOOKUP(Q110,Девушки!$AX$5:$AX$75,Девушки!$W$5:$W$75),IF(AND(D110="ж",F110=13),LOOKUP(Q110,Девушки!$AY$5:$AY$75,Девушки!$W$5:$W$75),IF(AND(D110="ж",F110=14),LOOKUP(Q110,Девушки!$AZ$5:$AZ$75,Девушки!$W$5:$W$75),IF(AND(D110="ж",F110=15),LOOKUP(Q110,Девушки!$BA$5:$BA$75,Девушки!$W$5:$W$75),IF(AND(D110="ж",F110=16),LOOKUP(Q110,Девушки!$BB$5:$BB$75,Девушки!$W$5:$W$75),IF(AND(D110="ж",F110&gt;=17),LOOKUP(Q110,Девушки!$BC$5:$BC$75,Девушки!$W$5:$W$75),IF(AND(D110="м",F110&lt;=10),LOOKUP(Q110,Юноши!$AV$5:$AV$75,Юноши!$W$5:$W$75),IF(AND(D110="м",F110=11),LOOKUP(Q110,Юноши!$AW$5:$AW$75,Юноши!$W$5:$W$75),IF(AND(D110="м",F110=12),LOOKUP(Q110,Юноши!$AX$5:$AX$75,Юноши!$W$5:$W$75),IF(AND(D110="м",F110=13),LOOKUP(Q110,Юноши!$AY$5:$AY$75,Юноши!$W$5:$W$75),IF(AND(D110="м",F110=14),LOOKUP(Q110,Юноши!$AZ$5:$AZ$75,Юноши!$W$5:$W$75),IF(AND(D110="м",F110=15),LOOKUP(Q110,Юноши!$BA$5:$BA$75,Юноши!$W$5:$W$75),IF(AND(D110="м",F110=16),LOOKUP(Q110,Юноши!$BB$5:$BB$75,Юноши!$W$5:$W$75),IF(AND(D110="м",F110&gt;=17),LOOKUP(Q110,Юноши!$BC$5:$BC$75,Юноши!$W$5:$W$75)))))))))))))))))))</f>
        <v>0</v>
      </c>
      <c r="S110" s="339"/>
      <c r="T110" s="300">
        <f>IF(E110="",0,IF(S110="",0,IF(S110&lt;-4,0,IF(AND(D110="ж",F110&lt;=10),LOOKUP(S110,Девушки!$BG$5:$BG$75,Девушки!$W$5:$W$75),IF(AND(D110="ж",F110=11),LOOKUP(S110,Девушки!$BH$5:$BH$75,Девушки!$W$5:$W$75),IF(AND(D110="ж",F110=12),LOOKUP(S110,Девушки!$BI$5:$BI$75,Девушки!$W$5:$W$75),IF(AND(D110="ж",F110=13),LOOKUP(S110,Девушки!$BJ$5:$BJ$75,Девушки!$W$5:$W$75),IF(AND(D110="ж",F110=14),LOOKUP(S110,Девушки!$BK$5:$BK$75,Девушки!$W$5:$W$75),IF(AND(D110="ж",F110=15),LOOKUP(S110,Девушки!$BL$5:$BL$75,Девушки!$W$5:$W$75),IF(AND(D110="ж",F110=16),LOOKUP(S110,Девушки!$BM$5:$BM$75,Девушки!$W$5:$W$75),IF(AND(D110="ж",F110&gt;=17),LOOKUP(S110,Девушки!$BN$5:$BN$75,Девушки!$W$5:$W$75),IF(AND(D110="м",F110&lt;=10),LOOKUP(S110,Юноши!$BG$5:$BG$75,Юноши!$W$5:$W$75),IF(AND(D110="м",F110=11),LOOKUP(S110,Юноши!$BH$5:$BH$75,Юноши!$W$5:$W$75),IF(AND(D110="м",F110=12),LOOKUP(S110,Юноши!$BI$5:$BI$75,Юноши!$W$5:$W$75),IF(AND(D110="м",F110=13),LOOKUP(S110,Юноши!$BJ$5:$BJ$75,Юноши!$W$5:$W$75),IF(AND(D110="м",F110=14),LOOKUP(S110,Юноши!$BK$5:$BK$75,Юноши!$W$5:$W$75),IF(AND(D110="м",F110=15),LOOKUP(S110,Юноши!$BL$5:$BL$75,Юноши!$W$5:$W$75),IF(AND(D110="м",F110=16),LOOKUP(S110,Юноши!$BM$5:$BM$75,Юноши!$W$5:$W$75),IF(AND(D110="м",F110&gt;=17),LOOKUP(S110,Юноши!$BN$5:$BN$75,Юноши!$W$5:$W$75))))))))))))))))))))</f>
        <v>0</v>
      </c>
      <c r="U110" s="342"/>
      <c r="V110" s="453">
        <f>IF(E110="",0,IF(U110&lt;=0,0,IF(AND(D110="ж",F110&lt;=10),LOOKUP(U110,Девушки!$BT$5:$BT$76,Девушки!$BO$5:$BO$76),IF(AND(D110="ж",F110=11),LOOKUP(U110,Девушки!$BT$5:$BT$76,Девушки!$BO$5:$BO$76),IF(AND(D110="ж",F110=12),LOOKUP(U110,Девушки!$BT$5:$BT$76,Девушки!$BO$5:$BO$76),IF(AND(D110="ж",F110=13),LOOKUP(U110,Девушки!$BT$5:$BT$76,Девушки!$BO$5:$BO$76),IF(AND(D110="ж",F110=14),LOOKUP(U110,Девушки!$BT$5:$BT$76,Девушки!$BO$5:$BO$76),IF(AND(D110="ж",F110=15),LOOKUP(U110,Девушки!$BT$5:$BT$76,Девушки!$BO$5:$BO$76),IF(AND(D110="ж",F110=16),LOOKUP(U110,Девушки!$BT$5:$BT$76,Девушки!$BO$5:$BO$76),IF(AND(D110="ж",F110&gt;=17),LOOKUP(U110,Девушки!$BT$5:$BT$76,Девушки!$BO$5:$BO$76),IF(AND(D110="м",F110&lt;=10),LOOKUP(U110,Юноши!$BT$5:$BT$76,Юноши!$BO$5:$BO$76),IF(AND(D110="м",F110=11),LOOKUP(U110,Юноши!$BT$5:$BT$76,Юноши!$BO$5:$BO$76),IF(AND(D110="м",F110=12),LOOKUP(U110,Юноши!$BT$5:$BT$76,Юноши!$BO$5:$BO$76),IF(AND(D110="м",F110=13),LOOKUP(U110,Юноши!$BT$5:$BT$76,Юноши!$BO$5:$BO$76),IF(AND(D110="м",F110=14),LOOKUP(U110,Юноши!$BT$5:$BT$76,Юноши!$BO$5:$BO$76),IF(AND(D110="м",F110=15),LOOKUP(U110,Юноши!$BT$5:$BT$76,Юноши!$BO$5:$BO$76),IF(AND(D110="м",F110=16),LOOKUP(U110,Юноши!$BT$5:$BT$76,Юноши!$BO$5:$BO$76),IF(AND(D110="м",F110&gt;=17),LOOKUP(U110,Юноши!$BT$5:$BT$76,Юноши!$BO$5:$BO$76)))))))))))))))))))</f>
        <v>0</v>
      </c>
      <c r="W110" s="347"/>
      <c r="X110" s="306">
        <f>IF(E110="",0,IF(W110="",0,IF(AND(D110="ж",F110&lt;=10),LOOKUP(W110,Девушки!$D$5:$D$76,Девушки!$A$5:$A$76),IF(AND(D110="ж",F110=11),LOOKUP(W110,Девушки!$E$5:$E$76,Девушки!$A$5:$A$76),IF(AND(D110="ж",F110=12),LOOKUP(W110,Девушки!$F$5:$F$76,Девушки!$A$5:$A$76),IF(AND(D110="ж",F110=13),LOOKUP(W110,Девушки!$G$5:$G$76,Девушки!$A$5:$A$76),IF(AND(D110="ж",F110=14),LOOKUP(W110,Девушки!$H$5:$H$76,Девушки!$A$5:$A$76),IF(AND(D110="ж",F110=15),LOOKUP(W110,Девушки!$I$5:$I$76,Девушки!$A$5:$A$76),IF(AND(D110="ж",F110=16),LOOKUP(W110,Девушки!$J$5:$J$76,Девушки!$A$5:$A$76),IF(AND(D110="ж",F110&gt;=17),LOOKUP(W110,Девушки!$K$5:$K$76,Девушки!$A$5:$A$76),IF(AND(D110="м",F110&lt;=10),LOOKUP(W110,Юноши!$D$5:$D$76,Юноши!$A$5:$A$76),IF(AND(D110="м",F110=11),LOOKUP(W110,Юноши!$E$5:$E$76,Юноши!$A$5:$A$76),IF(AND(D110="м",F110=12),LOOKUP(W110,Юноши!$F$5:$F$76,Юноши!$A$5:$A$76),IF(AND(D110="м",F110=13),LOOKUP(W110,Юноши!$G$5:$G$76,Юноши!$A$5:$A$76),IF(AND(D110="м",F110=14),LOOKUP(W110,Юноши!$H$5:$H$76,Юноши!$A$5:$A$76),IF(AND(D110="м",F110=15),LOOKUP(W110,Юноши!$I$5:$I$76,Юноши!$A$5:$A$76),IF(AND(D110="м",F110=16),LOOKUP(W110,Юноши!$J$5:$J$76,Юноши!$A$5:$A$76),IF(AND(D110="м",F110&gt;=17),LOOKUP(W110,Юноши!$K$5:$K$76,Юноши!$A$5:$A$76)))))))))))))))))))</f>
        <v>0</v>
      </c>
      <c r="Y110" s="451">
        <f t="shared" si="3"/>
        <v>0</v>
      </c>
    </row>
    <row r="111" spans="1:25" ht="24.95" customHeight="1">
      <c r="A111" s="456"/>
      <c r="B111" s="460"/>
      <c r="C111" s="459"/>
      <c r="D111" s="458"/>
      <c r="E111" s="463"/>
      <c r="F111" s="416" t="str">
        <f t="shared" si="2"/>
        <v>/</v>
      </c>
      <c r="G111" s="422"/>
      <c r="H111" s="420">
        <f>IF(E111="",0,IF(G111&lt;=0,0,IF(AND(D111="ж",F111&lt;=10),LOOKUP(G111,Девушки!$CH$5:$CH$76,Девушки!$L$5:$L$76),IF(AND(D111="ж",F111=11),LOOKUP(G111,Девушки!$CI$5:$CI$76,Девушки!$L$5:$L$76),IF(AND(D111="ж",F111=12),LOOKUP(G111,Девушки!$CJ$5:$CJ$76,Девушки!$L$5:$L$76),IF(AND(D111="ж",F111=13),LOOKUP(G111,Девушки!$CK$5:$CK$76,Девушки!$L$5:$L$76),IF(AND(D111="ж",F111=14),LOOKUP(G111,Девушки!$CL$5:$CL$76,Девушки!$L$5:$L$76),IF(AND(D111="ж",F111=15),LOOKUP(G111,Девушки!$CM$5:$CM$76,Девушки!$L$5:$L$76),IF(AND(D111="ж",F111=16),LOOKUP(G111,Девушки!$CN$5:$CN$76,Девушки!$L$5:$L$76),IF(AND(D111="ж",F111&gt;=17),LOOKUP(G111,Девушки!$CO$5:$CO$76,Девушки!$L$5:$L$76),IF(AND(D111="м",F111&lt;=10),LOOKUP(G111,Юноши!$CH$5:$CH$76,Юноши!$L$5:$L$76),IF(AND(D111="м",F111=11),LOOKUP(G111,Юноши!$CI$5:$CI$76,Юноши!$L$5:$L$76),IF(AND(D111="м",F111=12),LOOKUP(G111,Юноши!$CJ$5:$CJ$76,Юноши!$L$5:$L$76),IF(AND(D111="м",F111=13),LOOKUP(G111,Юноши!$CK$5:$CK$76,Юноши!$L$5:$L$76),IF(AND(D111="м",F111=14),LOOKUP(G111,Юноши!$CL$5:$CL$76,Юноши!$L$5:$L$76),IF(AND(D111="м",F111=15),LOOKUP(G111,Юноши!$CM$5:$CM$76,Юноши!$L$5:$L$76),IF(AND(D111="м",F111=16),LOOKUP(G111,Юноши!$CN$5:$CN$76,Юноши!$L$5:$L$76),IF(AND(D111="м",F111&gt;=17),LOOKUP(G111,Юноши!$CO$5:$CO$76,Юноши!$L$5:$L$76)))))))))))))))))))</f>
        <v>0</v>
      </c>
      <c r="I111" s="418"/>
      <c r="J111" s="383">
        <f>IF(E111="",0,IF(I111&lt;=0,0,IF(AND(D111="ж",F111&lt;=10),LOOKUP(I111,Девушки!$O$5:$O$76,Девушки!$L$5:$L$76),IF(AND(D111="ж",F111=11),LOOKUP(I111,Девушки!$P$5:$P$76,Девушки!$L$5:$L$76),IF(AND(D111="ж",F111=12),LOOKUP(I111,Девушки!$Q$5:$Q$76,Девушки!$L$5:$L$76),IF(AND(D111="ж",F111=13),LOOKUP(I111,Девушки!$R$5:$R$76,Девушки!$L$5:$L$76),IF(AND(D111="ж",F111=14),LOOKUP(I111,Девушки!$S$5:$S$76,Девушки!$L$5:$L$76),IF(AND(D111="ж",F111=15),LOOKUP(I111,Девушки!$T$5:$T$76,Девушки!$L$5:$L$76),IF(AND(D111="ж",F111=16),LOOKUP(I111,Девушки!$U$5:$U$76,Девушки!$L$5:$L$76),IF(AND(D111="ж",F111&gt;=17),LOOKUP(I111,Девушки!$V$5:$V$76,Девушки!$L$5:$L$76),IF(AND(D111="м",F111&lt;=10),LOOKUP(I111,Юноши!$O$5:$O$76,Юноши!$L$5:$L$76),IF(AND(D111="м",F111=11),LOOKUP(I111,Юноши!$P$5:$P$76,Юноши!$L$5:$L$76),IF(AND(D111="м",F111=12),LOOKUP(I111,Юноши!$Q$5:$Q$76,Юноши!$L$5:$L$76),IF(AND(D111="м",F111=13),LOOKUP(I111,Юноши!$R$5:$R$76,Юноши!$L$5:$L$76),IF(AND(D111="м",F111=14),LOOKUP(I111,Юноши!$S$5:$S$76,Юноши!$L$5:$L$76),IF(AND(D111="м",F111=15),LOOKUP(I111,Юноши!$T$5:$T$76,Юноши!$L$5:$L$76),IF(AND(D111="м",F111=16),LOOKUP(I111,Юноши!$U$5:$U$76,Юноши!$L$5:$L$76),IF(AND(D111="м",F111&gt;=17),LOOKUP(I111,Юноши!$V$5:$V$76,Юноши!$L$5:$L$76)))))))))))))))))))</f>
        <v>0</v>
      </c>
      <c r="K111" s="424"/>
      <c r="L111" s="391">
        <f>IF(E111="",0,IF(K111&lt;=0,0,IF(AND(D111="ж",F111&lt;=16),LOOKUP(K111,Девушки!$CC$5:$CC$76,Девушки!$L$5:$L$76),IF(AND(D111="ж",F111=17),LOOKUP(K111,Девушки!$CD$5:$CD$76,Девушки!$L$5:$L$76),IF(AND(D111="м",F111&lt;=16),LOOKUP(K111,Юноши!$CC$5:$CC$76,Юноши!$L$5:$L$76),IF(AND(D111="м",F111=17),LOOKUP(K111,Юноши!$CD$5:$CD$76,Юноши!$L$5:$L$76)))))))</f>
        <v>0</v>
      </c>
      <c r="M111" s="387"/>
      <c r="N111" s="320">
        <f>IF(E111="",0,IF(M111&lt;=0,0,IF(AND(D111="ж",F111&lt;=10),LOOKUP(M111,Девушки!$Z$5:$Z$75,Девушки!$W$5:$W$75),IF(AND(D111="ж",F111=11),LOOKUP(M111,Девушки!$AA$5:$AA$75,Девушки!$W$5:$W$75),IF(AND(D111="ж",F111=12),LOOKUP(M111,Девушки!$AB$5:$AB$75,Девушки!$W$5:$W$75),IF(AND(D111="ж",F111=13),LOOKUP(M111,Девушки!$AC$5:$AC$75,Девушки!$W$5:$W$75),IF(AND(D111="ж",F111=14),LOOKUP(M111,Девушки!$AD$5:$AD$75,Девушки!$W$5:$W$75),IF(AND(D111="ж",F111=15),LOOKUP(M111,Девушки!$AE$5:$AE$75,Девушки!$W$5:$W$75),IF(AND(D111="ж",F111=16),LOOKUP(M111,Девушки!$AF$5:$AF$75,Девушки!$W$5:$W$75),IF(AND(D111="ж",F111&gt;=17),LOOKUP(M111,Девушки!$AG$5:$AG$75,Девушки!$W$5:$W$75),IF(AND(D111="м",F111&lt;=10),LOOKUP(M111,Юноши!$Z$5:$Z$75,Юноши!$W$5:$W$75),IF(AND(D111="м",F111=11),LOOKUP(M111,Юноши!$AA$5:$AA$75,Юноши!$W$5:$W$75),IF(AND(D111="м",F111=12),LOOKUP(M111,Юноши!$AB$5:$AB$75,Юноши!$W$5:$W$75),IF(AND(D111="м",F111=13),LOOKUP(M111,Юноши!$AC$5:$AC$75,Юноши!$W$5:$W$75),IF(AND(D111="м",F111=14),LOOKUP(M111,Юноши!$AD$5:$AD$75,Юноши!$W$5:$W$75),IF(AND(D111="м",F111=15),LOOKUP(M111,Юноши!$AE$5:$AE$75,Юноши!$W$5:$W$75),IF(AND(D111="м",F111=16),LOOKUP(M111,Юноши!$AF$5:$AF$75,Юноши!$W$5:$W$75),IF(AND(D111="м",F111&gt;=17),LOOKUP(M111,Юноши!$AG$5:$AG$75,Юноши!$W$5:$W$75)))))))))))))))))))</f>
        <v>0</v>
      </c>
      <c r="O111" s="389"/>
      <c r="P111" s="322">
        <f>IF(E111="",0,IF(O111&lt;=0,0,IF(AND(D111="ж",F111&lt;=10),LOOKUP(O111,Девушки!$AK$5:$AK$75,Девушки!$W$5:$W$75),IF(AND(D111="ж",F111=11),LOOKUP(O111,Девушки!$AL$5:$AL$75,Девушки!$W$5:$W$75),IF(AND(D111="ж",F111=12),LOOKUP(O111,Девушки!$AM$5:$AM$75,Девушки!$W$5:$W$75),IF(AND(D111="ж",F111=13),LOOKUP(O111,Девушки!$AN$5:$AN$75,Девушки!$W$5:$W$75),IF(AND(D111="ж",F111=14),LOOKUP(O111,Девушки!$AO$5:$AO$75,Девушки!$W$5:$W$75),IF(AND(D111="ж",F111=15),LOOKUP(O111,Девушки!$AP$5:$AP$75,Девушки!$W$5:$W$75),IF(AND(D111="ж",F111=16),LOOKUP(O111,Девушки!$AQ$5:$AQ$75,Девушки!$W$5:$W$75),IF(AND(D111="ж",F111&gt;=17),LOOKUP(O111,Девушки!$AR$5:$AR$75,Девушки!$W$5:$W$75),IF(AND(D111="м",F111&lt;=10),LOOKUP(O111,Юноши!$AK$5:$AK$75,Юноши!$W$5:$W$75),IF(AND(D111="м",F111=11),LOOKUP(O111,Юноши!$AL$5:$AL$75,Юноши!$W$5:$W$75),IF(AND(D111="м",F111=12),LOOKUP(O111,Юноши!$AM$5:$AM$75,Юноши!$W$5:$W$75),IF(AND(D111="м",F111=13),LOOKUP(O111,Юноши!$AN$5:$AN$75,Юноши!$W$5:$W$75),IF(AND(D111="м",F111=14),LOOKUP(O111,Юноши!$AO$5:$AO$75,Юноши!$W$5:$W$75),IF(AND(D111="м",F111=15),LOOKUP(O111,Юноши!$AP$5:$AP$75,Юноши!$W$5:$W$75),IF(AND(D111="м",F111=16),LOOKUP(O111,Юноши!$AQ$5:$AQ$75,Юноши!$W$5:$W$75),IF(AND(D111="м",F111&gt;=17),LOOKUP(O111,Юноши!$AR$5:$AR$75,Юноши!$W$5:$W$75)))))))))))))))))))</f>
        <v>0</v>
      </c>
      <c r="Q111" s="319"/>
      <c r="R111" s="454">
        <f>IF(E111="",0,IF(Q111&lt;=0,0,IF(AND(D111="ж",F111&lt;=10),LOOKUP(Q111,Девушки!$AV$5:$AV$75,Девушки!$W$5:$W$75),IF(AND(D111="ж",F111=11),LOOKUP(Q111,Девушки!$AW$5:$AW$75,Девушки!$W$5:$W$75),IF(AND(D111="ж",F111=12),LOOKUP(Q111,Девушки!$AX$5:$AX$75,Девушки!$W$5:$W$75),IF(AND(D111="ж",F111=13),LOOKUP(Q111,Девушки!$AY$5:$AY$75,Девушки!$W$5:$W$75),IF(AND(D111="ж",F111=14),LOOKUP(Q111,Девушки!$AZ$5:$AZ$75,Девушки!$W$5:$W$75),IF(AND(D111="ж",F111=15),LOOKUP(Q111,Девушки!$BA$5:$BA$75,Девушки!$W$5:$W$75),IF(AND(D111="ж",F111=16),LOOKUP(Q111,Девушки!$BB$5:$BB$75,Девушки!$W$5:$W$75),IF(AND(D111="ж",F111&gt;=17),LOOKUP(Q111,Девушки!$BC$5:$BC$75,Девушки!$W$5:$W$75),IF(AND(D111="м",F111&lt;=10),LOOKUP(Q111,Юноши!$AV$5:$AV$75,Юноши!$W$5:$W$75),IF(AND(D111="м",F111=11),LOOKUP(Q111,Юноши!$AW$5:$AW$75,Юноши!$W$5:$W$75),IF(AND(D111="м",F111=12),LOOKUP(Q111,Юноши!$AX$5:$AX$75,Юноши!$W$5:$W$75),IF(AND(D111="м",F111=13),LOOKUP(Q111,Юноши!$AY$5:$AY$75,Юноши!$W$5:$W$75),IF(AND(D111="м",F111=14),LOOKUP(Q111,Юноши!$AZ$5:$AZ$75,Юноши!$W$5:$W$75),IF(AND(D111="м",F111=15),LOOKUP(Q111,Юноши!$BA$5:$BA$75,Юноши!$W$5:$W$75),IF(AND(D111="м",F111=16),LOOKUP(Q111,Юноши!$BB$5:$BB$75,Юноши!$W$5:$W$75),IF(AND(D111="м",F111&gt;=17),LOOKUP(Q111,Юноши!$BC$5:$BC$75,Юноши!$W$5:$W$75)))))))))))))))))))</f>
        <v>0</v>
      </c>
      <c r="S111" s="335"/>
      <c r="T111" s="323">
        <f>IF(E111="",0,IF(S111="",0,IF(S111&lt;-4,0,IF(AND(D111="ж",F111&lt;=10),LOOKUP(S111,Девушки!$BG$5:$BG$75,Девушки!$W$5:$W$75),IF(AND(D111="ж",F111=11),LOOKUP(S111,Девушки!$BH$5:$BH$75,Девушки!$W$5:$W$75),IF(AND(D111="ж",F111=12),LOOKUP(S111,Девушки!$BI$5:$BI$75,Девушки!$W$5:$W$75),IF(AND(D111="ж",F111=13),LOOKUP(S111,Девушки!$BJ$5:$BJ$75,Девушки!$W$5:$W$75),IF(AND(D111="ж",F111=14),LOOKUP(S111,Девушки!$BK$5:$BK$75,Девушки!$W$5:$W$75),IF(AND(D111="ж",F111=15),LOOKUP(S111,Девушки!$BL$5:$BL$75,Девушки!$W$5:$W$75),IF(AND(D111="ж",F111=16),LOOKUP(S111,Девушки!$BM$5:$BM$75,Девушки!$W$5:$W$75),IF(AND(D111="ж",F111&gt;=17),LOOKUP(S111,Девушки!$BN$5:$BN$75,Девушки!$W$5:$W$75),IF(AND(D111="м",F111&lt;=10),LOOKUP(S111,Юноши!$BG$5:$BG$75,Юноши!$W$5:$W$75),IF(AND(D111="м",F111=11),LOOKUP(S111,Юноши!$BH$5:$BH$75,Юноши!$W$5:$W$75),IF(AND(D111="м",F111=12),LOOKUP(S111,Юноши!$BI$5:$BI$75,Юноши!$W$5:$W$75),IF(AND(D111="м",F111=13),LOOKUP(S111,Юноши!$BJ$5:$BJ$75,Юноши!$W$5:$W$75),IF(AND(D111="м",F111=14),LOOKUP(S111,Юноши!$BK$5:$BK$75,Юноши!$W$5:$W$75),IF(AND(D111="м",F111=15),LOOKUP(S111,Юноши!$BL$5:$BL$75,Юноши!$W$5:$W$75),IF(AND(D111="м",F111=16),LOOKUP(S111,Юноши!$BM$5:$BM$75,Юноши!$W$5:$W$75),IF(AND(D111="м",F111&gt;=17),LOOKUP(S111,Юноши!$BN$5:$BN$75,Юноши!$W$5:$W$75))))))))))))))))))))</f>
        <v>0</v>
      </c>
      <c r="U111" s="343"/>
      <c r="V111" s="454">
        <f>IF(E111="",0,IF(U111&lt;=0,0,IF(AND(D111="ж",F111&lt;=10),LOOKUP(U111,Девушки!$BT$5:$BT$76,Девушки!$BO$5:$BO$76),IF(AND(D111="ж",F111=11),LOOKUP(U111,Девушки!$BT$5:$BT$76,Девушки!$BO$5:$BO$76),IF(AND(D111="ж",F111=12),LOOKUP(U111,Девушки!$BT$5:$BT$76,Девушки!$BO$5:$BO$76),IF(AND(D111="ж",F111=13),LOOKUP(U111,Девушки!$BT$5:$BT$76,Девушки!$BO$5:$BO$76),IF(AND(D111="ж",F111=14),LOOKUP(U111,Девушки!$BT$5:$BT$76,Девушки!$BO$5:$BO$76),IF(AND(D111="ж",F111=15),LOOKUP(U111,Девушки!$BT$5:$BT$76,Девушки!$BO$5:$BO$76),IF(AND(D111="ж",F111=16),LOOKUP(U111,Девушки!$BT$5:$BT$76,Девушки!$BO$5:$BO$76),IF(AND(D111="ж",F111&gt;=17),LOOKUP(U111,Девушки!$BT$5:$BT$76,Девушки!$BO$5:$BO$76),IF(AND(D111="м",F111&lt;=10),LOOKUP(U111,Юноши!$BT$5:$BT$76,Юноши!$BO$5:$BO$76),IF(AND(D111="м",F111=11),LOOKUP(U111,Юноши!$BT$5:$BT$76,Юноши!$BO$5:$BO$76),IF(AND(D111="м",F111=12),LOOKUP(U111,Юноши!$BT$5:$BT$76,Юноши!$BO$5:$BO$76),IF(AND(D111="м",F111=13),LOOKUP(U111,Юноши!$BT$5:$BT$76,Юноши!$BO$5:$BO$76),IF(AND(D111="м",F111=14),LOOKUP(U111,Юноши!$BT$5:$BT$76,Юноши!$BO$5:$BO$76),IF(AND(D111="м",F111=15),LOOKUP(U111,Юноши!$BT$5:$BT$76,Юноши!$BO$5:$BO$76),IF(AND(D111="м",F111=16),LOOKUP(U111,Юноши!$BT$5:$BT$76,Юноши!$BO$5:$BO$76),IF(AND(D111="м",F111&gt;=17),LOOKUP(U111,Юноши!$BT$5:$BT$76,Юноши!$BO$5:$BO$76)))))))))))))))))))</f>
        <v>0</v>
      </c>
      <c r="W111" s="348"/>
      <c r="X111" s="324">
        <f>IF(E111="",0,IF(W111="",0,IF(AND(D111="ж",F111&lt;=10),LOOKUP(W111,Девушки!$D$5:$D$76,Девушки!$A$5:$A$76),IF(AND(D111="ж",F111=11),LOOKUP(W111,Девушки!$E$5:$E$76,Девушки!$A$5:$A$76),IF(AND(D111="ж",F111=12),LOOKUP(W111,Девушки!$F$5:$F$76,Девушки!$A$5:$A$76),IF(AND(D111="ж",F111=13),LOOKUP(W111,Девушки!$G$5:$G$76,Девушки!$A$5:$A$76),IF(AND(D111="ж",F111=14),LOOKUP(W111,Девушки!$H$5:$H$76,Девушки!$A$5:$A$76),IF(AND(D111="ж",F111=15),LOOKUP(W111,Девушки!$I$5:$I$76,Девушки!$A$5:$A$76),IF(AND(D111="ж",F111=16),LOOKUP(W111,Девушки!$J$5:$J$76,Девушки!$A$5:$A$76),IF(AND(D111="ж",F111&gt;=17),LOOKUP(W111,Девушки!$K$5:$K$76,Девушки!$A$5:$A$76),IF(AND(D111="м",F111&lt;=10),LOOKUP(W111,Юноши!$D$5:$D$76,Юноши!$A$5:$A$76),IF(AND(D111="м",F111=11),LOOKUP(W111,Юноши!$E$5:$E$76,Юноши!$A$5:$A$76),IF(AND(D111="м",F111=12),LOOKUP(W111,Юноши!$F$5:$F$76,Юноши!$A$5:$A$76),IF(AND(D111="м",F111=13),LOOKUP(W111,Юноши!$G$5:$G$76,Юноши!$A$5:$A$76),IF(AND(D111="м",F111=14),LOOKUP(W111,Юноши!$H$5:$H$76,Юноши!$A$5:$A$76),IF(AND(D111="м",F111=15),LOOKUP(W111,Юноши!$I$5:$I$76,Юноши!$A$5:$A$76),IF(AND(D111="м",F111=16),LOOKUP(W111,Юноши!$J$5:$J$76,Юноши!$A$5:$A$76),IF(AND(D111="м",F111&gt;=17),LOOKUP(W111,Юноши!$K$5:$K$76,Юноши!$A$5:$A$76)))))))))))))))))))</f>
        <v>0</v>
      </c>
      <c r="Y111" s="451">
        <f t="shared" si="3"/>
        <v>0</v>
      </c>
    </row>
    <row r="112" spans="1:25" ht="24.95" customHeight="1">
      <c r="A112" s="456"/>
      <c r="B112" s="460"/>
      <c r="C112" s="459"/>
      <c r="D112" s="458"/>
      <c r="E112" s="463"/>
      <c r="F112" s="416" t="str">
        <f t="shared" si="2"/>
        <v>/</v>
      </c>
      <c r="G112" s="422"/>
      <c r="H112" s="420">
        <f>IF(E112="",0,IF(G112&lt;=0,0,IF(AND(D112="ж",F112&lt;=10),LOOKUP(G112,Девушки!$CH$5:$CH$76,Девушки!$L$5:$L$76),IF(AND(D112="ж",F112=11),LOOKUP(G112,Девушки!$CI$5:$CI$76,Девушки!$L$5:$L$76),IF(AND(D112="ж",F112=12),LOOKUP(G112,Девушки!$CJ$5:$CJ$76,Девушки!$L$5:$L$76),IF(AND(D112="ж",F112=13),LOOKUP(G112,Девушки!$CK$5:$CK$76,Девушки!$L$5:$L$76),IF(AND(D112="ж",F112=14),LOOKUP(G112,Девушки!$CL$5:$CL$76,Девушки!$L$5:$L$76),IF(AND(D112="ж",F112=15),LOOKUP(G112,Девушки!$CM$5:$CM$76,Девушки!$L$5:$L$76),IF(AND(D112="ж",F112=16),LOOKUP(G112,Девушки!$CN$5:$CN$76,Девушки!$L$5:$L$76),IF(AND(D112="ж",F112&gt;=17),LOOKUP(G112,Девушки!$CO$5:$CO$76,Девушки!$L$5:$L$76),IF(AND(D112="м",F112&lt;=10),LOOKUP(G112,Юноши!$CH$5:$CH$76,Юноши!$L$5:$L$76),IF(AND(D112="м",F112=11),LOOKUP(G112,Юноши!$CI$5:$CI$76,Юноши!$L$5:$L$76),IF(AND(D112="м",F112=12),LOOKUP(G112,Юноши!$CJ$5:$CJ$76,Юноши!$L$5:$L$76),IF(AND(D112="м",F112=13),LOOKUP(G112,Юноши!$CK$5:$CK$76,Юноши!$L$5:$L$76),IF(AND(D112="м",F112=14),LOOKUP(G112,Юноши!$CL$5:$CL$76,Юноши!$L$5:$L$76),IF(AND(D112="м",F112=15),LOOKUP(G112,Юноши!$CM$5:$CM$76,Юноши!$L$5:$L$76),IF(AND(D112="м",F112=16),LOOKUP(G112,Юноши!$CN$5:$CN$76,Юноши!$L$5:$L$76),IF(AND(D112="м",F112&gt;=17),LOOKUP(G112,Юноши!$CO$5:$CO$76,Юноши!$L$5:$L$76)))))))))))))))))))</f>
        <v>0</v>
      </c>
      <c r="I112" s="418"/>
      <c r="J112" s="383">
        <f>IF(E112="",0,IF(I112&lt;=0,0,IF(AND(D112="ж",F112&lt;=10),LOOKUP(I112,Девушки!$O$5:$O$76,Девушки!$L$5:$L$76),IF(AND(D112="ж",F112=11),LOOKUP(I112,Девушки!$P$5:$P$76,Девушки!$L$5:$L$76),IF(AND(D112="ж",F112=12),LOOKUP(I112,Девушки!$Q$5:$Q$76,Девушки!$L$5:$L$76),IF(AND(D112="ж",F112=13),LOOKUP(I112,Девушки!$R$5:$R$76,Девушки!$L$5:$L$76),IF(AND(D112="ж",F112=14),LOOKUP(I112,Девушки!$S$5:$S$76,Девушки!$L$5:$L$76),IF(AND(D112="ж",F112=15),LOOKUP(I112,Девушки!$T$5:$T$76,Девушки!$L$5:$L$76),IF(AND(D112="ж",F112=16),LOOKUP(I112,Девушки!$U$5:$U$76,Девушки!$L$5:$L$76),IF(AND(D112="ж",F112&gt;=17),LOOKUP(I112,Девушки!$V$5:$V$76,Девушки!$L$5:$L$76),IF(AND(D112="м",F112&lt;=10),LOOKUP(I112,Юноши!$O$5:$O$76,Юноши!$L$5:$L$76),IF(AND(D112="м",F112=11),LOOKUP(I112,Юноши!$P$5:$P$76,Юноши!$L$5:$L$76),IF(AND(D112="м",F112=12),LOOKUP(I112,Юноши!$Q$5:$Q$76,Юноши!$L$5:$L$76),IF(AND(D112="м",F112=13),LOOKUP(I112,Юноши!$R$5:$R$76,Юноши!$L$5:$L$76),IF(AND(D112="м",F112=14),LOOKUP(I112,Юноши!$S$5:$S$76,Юноши!$L$5:$L$76),IF(AND(D112="м",F112=15),LOOKUP(I112,Юноши!$T$5:$T$76,Юноши!$L$5:$L$76),IF(AND(D112="м",F112=16),LOOKUP(I112,Юноши!$U$5:$U$76,Юноши!$L$5:$L$76),IF(AND(D112="м",F112&gt;=17),LOOKUP(I112,Юноши!$V$5:$V$76,Юноши!$L$5:$L$76)))))))))))))))))))</f>
        <v>0</v>
      </c>
      <c r="K112" s="424"/>
      <c r="L112" s="391">
        <f>IF(E112="",0,IF(K112&lt;=0,0,IF(AND(D112="ж",F112&lt;=16),LOOKUP(K112,Девушки!$CC$5:$CC$76,Девушки!$L$5:$L$76),IF(AND(D112="ж",F112=17),LOOKUP(K112,Девушки!$CD$5:$CD$76,Девушки!$L$5:$L$76),IF(AND(D112="м",F112&lt;=16),LOOKUP(K112,Юноши!$CC$5:$CC$76,Юноши!$L$5:$L$76),IF(AND(D112="м",F112=17),LOOKUP(K112,Юноши!$CD$5:$CD$76,Юноши!$L$5:$L$76)))))))</f>
        <v>0</v>
      </c>
      <c r="M112" s="387"/>
      <c r="N112" s="320">
        <f>IF(E112="",0,IF(M112&lt;=0,0,IF(AND(D112="ж",F112&lt;=10),LOOKUP(M112,Девушки!$Z$5:$Z$75,Девушки!$W$5:$W$75),IF(AND(D112="ж",F112=11),LOOKUP(M112,Девушки!$AA$5:$AA$75,Девушки!$W$5:$W$75),IF(AND(D112="ж",F112=12),LOOKUP(M112,Девушки!$AB$5:$AB$75,Девушки!$W$5:$W$75),IF(AND(D112="ж",F112=13),LOOKUP(M112,Девушки!$AC$5:$AC$75,Девушки!$W$5:$W$75),IF(AND(D112="ж",F112=14),LOOKUP(M112,Девушки!$AD$5:$AD$75,Девушки!$W$5:$W$75),IF(AND(D112="ж",F112=15),LOOKUP(M112,Девушки!$AE$5:$AE$75,Девушки!$W$5:$W$75),IF(AND(D112="ж",F112=16),LOOKUP(M112,Девушки!$AF$5:$AF$75,Девушки!$W$5:$W$75),IF(AND(D112="ж",F112&gt;=17),LOOKUP(M112,Девушки!$AG$5:$AG$75,Девушки!$W$5:$W$75),IF(AND(D112="м",F112&lt;=10),LOOKUP(M112,Юноши!$Z$5:$Z$75,Юноши!$W$5:$W$75),IF(AND(D112="м",F112=11),LOOKUP(M112,Юноши!$AA$5:$AA$75,Юноши!$W$5:$W$75),IF(AND(D112="м",F112=12),LOOKUP(M112,Юноши!$AB$5:$AB$75,Юноши!$W$5:$W$75),IF(AND(D112="м",F112=13),LOOKUP(M112,Юноши!$AC$5:$AC$75,Юноши!$W$5:$W$75),IF(AND(D112="м",F112=14),LOOKUP(M112,Юноши!$AD$5:$AD$75,Юноши!$W$5:$W$75),IF(AND(D112="м",F112=15),LOOKUP(M112,Юноши!$AE$5:$AE$75,Юноши!$W$5:$W$75),IF(AND(D112="м",F112=16),LOOKUP(M112,Юноши!$AF$5:$AF$75,Юноши!$W$5:$W$75),IF(AND(D112="м",F112&gt;=17),LOOKUP(M112,Юноши!$AG$5:$AG$75,Юноши!$W$5:$W$75)))))))))))))))))))</f>
        <v>0</v>
      </c>
      <c r="O112" s="389"/>
      <c r="P112" s="322">
        <f>IF(E112="",0,IF(O112&lt;=0,0,IF(AND(D112="ж",F112&lt;=10),LOOKUP(O112,Девушки!$AK$5:$AK$75,Девушки!$W$5:$W$75),IF(AND(D112="ж",F112=11),LOOKUP(O112,Девушки!$AL$5:$AL$75,Девушки!$W$5:$W$75),IF(AND(D112="ж",F112=12),LOOKUP(O112,Девушки!$AM$5:$AM$75,Девушки!$W$5:$W$75),IF(AND(D112="ж",F112=13),LOOKUP(O112,Девушки!$AN$5:$AN$75,Девушки!$W$5:$W$75),IF(AND(D112="ж",F112=14),LOOKUP(O112,Девушки!$AO$5:$AO$75,Девушки!$W$5:$W$75),IF(AND(D112="ж",F112=15),LOOKUP(O112,Девушки!$AP$5:$AP$75,Девушки!$W$5:$W$75),IF(AND(D112="ж",F112=16),LOOKUP(O112,Девушки!$AQ$5:$AQ$75,Девушки!$W$5:$W$75),IF(AND(D112="ж",F112&gt;=17),LOOKUP(O112,Девушки!$AR$5:$AR$75,Девушки!$W$5:$W$75),IF(AND(D112="м",F112&lt;=10),LOOKUP(O112,Юноши!$AK$5:$AK$75,Юноши!$W$5:$W$75),IF(AND(D112="м",F112=11),LOOKUP(O112,Юноши!$AL$5:$AL$75,Юноши!$W$5:$W$75),IF(AND(D112="м",F112=12),LOOKUP(O112,Юноши!$AM$5:$AM$75,Юноши!$W$5:$W$75),IF(AND(D112="м",F112=13),LOOKUP(O112,Юноши!$AN$5:$AN$75,Юноши!$W$5:$W$75),IF(AND(D112="м",F112=14),LOOKUP(O112,Юноши!$AO$5:$AO$75,Юноши!$W$5:$W$75),IF(AND(D112="м",F112=15),LOOKUP(O112,Юноши!$AP$5:$AP$75,Юноши!$W$5:$W$75),IF(AND(D112="м",F112=16),LOOKUP(O112,Юноши!$AQ$5:$AQ$75,Юноши!$W$5:$W$75),IF(AND(D112="м",F112&gt;=17),LOOKUP(O112,Юноши!$AR$5:$AR$75,Юноши!$W$5:$W$75)))))))))))))))))))</f>
        <v>0</v>
      </c>
      <c r="Q112" s="319"/>
      <c r="R112" s="454">
        <f>IF(E112="",0,IF(Q112&lt;=0,0,IF(AND(D112="ж",F112&lt;=10),LOOKUP(Q112,Девушки!$AV$5:$AV$75,Девушки!$W$5:$W$75),IF(AND(D112="ж",F112=11),LOOKUP(Q112,Девушки!$AW$5:$AW$75,Девушки!$W$5:$W$75),IF(AND(D112="ж",F112=12),LOOKUP(Q112,Девушки!$AX$5:$AX$75,Девушки!$W$5:$W$75),IF(AND(D112="ж",F112=13),LOOKUP(Q112,Девушки!$AY$5:$AY$75,Девушки!$W$5:$W$75),IF(AND(D112="ж",F112=14),LOOKUP(Q112,Девушки!$AZ$5:$AZ$75,Девушки!$W$5:$W$75),IF(AND(D112="ж",F112=15),LOOKUP(Q112,Девушки!$BA$5:$BA$75,Девушки!$W$5:$W$75),IF(AND(D112="ж",F112=16),LOOKUP(Q112,Девушки!$BB$5:$BB$75,Девушки!$W$5:$W$75),IF(AND(D112="ж",F112&gt;=17),LOOKUP(Q112,Девушки!$BC$5:$BC$75,Девушки!$W$5:$W$75),IF(AND(D112="м",F112&lt;=10),LOOKUP(Q112,Юноши!$AV$5:$AV$75,Юноши!$W$5:$W$75),IF(AND(D112="м",F112=11),LOOKUP(Q112,Юноши!$AW$5:$AW$75,Юноши!$W$5:$W$75),IF(AND(D112="м",F112=12),LOOKUP(Q112,Юноши!$AX$5:$AX$75,Юноши!$W$5:$W$75),IF(AND(D112="м",F112=13),LOOKUP(Q112,Юноши!$AY$5:$AY$75,Юноши!$W$5:$W$75),IF(AND(D112="м",F112=14),LOOKUP(Q112,Юноши!$AZ$5:$AZ$75,Юноши!$W$5:$W$75),IF(AND(D112="м",F112=15),LOOKUP(Q112,Юноши!$BA$5:$BA$75,Юноши!$W$5:$W$75),IF(AND(D112="м",F112=16),LOOKUP(Q112,Юноши!$BB$5:$BB$75,Юноши!$W$5:$W$75),IF(AND(D112="м",F112&gt;=17),LOOKUP(Q112,Юноши!$BC$5:$BC$75,Юноши!$W$5:$W$75)))))))))))))))))))</f>
        <v>0</v>
      </c>
      <c r="S112" s="335"/>
      <c r="T112" s="323">
        <f>IF(E112="",0,IF(S112="",0,IF(S112&lt;-4,0,IF(AND(D112="ж",F112&lt;=10),LOOKUP(S112,Девушки!$BG$5:$BG$75,Девушки!$W$5:$W$75),IF(AND(D112="ж",F112=11),LOOKUP(S112,Девушки!$BH$5:$BH$75,Девушки!$W$5:$W$75),IF(AND(D112="ж",F112=12),LOOKUP(S112,Девушки!$BI$5:$BI$75,Девушки!$W$5:$W$75),IF(AND(D112="ж",F112=13),LOOKUP(S112,Девушки!$BJ$5:$BJ$75,Девушки!$W$5:$W$75),IF(AND(D112="ж",F112=14),LOOKUP(S112,Девушки!$BK$5:$BK$75,Девушки!$W$5:$W$75),IF(AND(D112="ж",F112=15),LOOKUP(S112,Девушки!$BL$5:$BL$75,Девушки!$W$5:$W$75),IF(AND(D112="ж",F112=16),LOOKUP(S112,Девушки!$BM$5:$BM$75,Девушки!$W$5:$W$75),IF(AND(D112="ж",F112&gt;=17),LOOKUP(S112,Девушки!$BN$5:$BN$75,Девушки!$W$5:$W$75),IF(AND(D112="м",F112&lt;=10),LOOKUP(S112,Юноши!$BG$5:$BG$75,Юноши!$W$5:$W$75),IF(AND(D112="м",F112=11),LOOKUP(S112,Юноши!$BH$5:$BH$75,Юноши!$W$5:$W$75),IF(AND(D112="м",F112=12),LOOKUP(S112,Юноши!$BI$5:$BI$75,Юноши!$W$5:$W$75),IF(AND(D112="м",F112=13),LOOKUP(S112,Юноши!$BJ$5:$BJ$75,Юноши!$W$5:$W$75),IF(AND(D112="м",F112=14),LOOKUP(S112,Юноши!$BK$5:$BK$75,Юноши!$W$5:$W$75),IF(AND(D112="м",F112=15),LOOKUP(S112,Юноши!$BL$5:$BL$75,Юноши!$W$5:$W$75),IF(AND(D112="м",F112=16),LOOKUP(S112,Юноши!$BM$5:$BM$75,Юноши!$W$5:$W$75),IF(AND(D112="м",F112&gt;=17),LOOKUP(S112,Юноши!$BN$5:$BN$75,Юноши!$W$5:$W$75))))))))))))))))))))</f>
        <v>0</v>
      </c>
      <c r="U112" s="343"/>
      <c r="V112" s="454">
        <f>IF(E112="",0,IF(U112&lt;=0,0,IF(AND(D112="ж",F112&lt;=10),LOOKUP(U112,Девушки!$BT$5:$BT$76,Девушки!$BO$5:$BO$76),IF(AND(D112="ж",F112=11),LOOKUP(U112,Девушки!$BT$5:$BT$76,Девушки!$BO$5:$BO$76),IF(AND(D112="ж",F112=12),LOOKUP(U112,Девушки!$BT$5:$BT$76,Девушки!$BO$5:$BO$76),IF(AND(D112="ж",F112=13),LOOKUP(U112,Девушки!$BT$5:$BT$76,Девушки!$BO$5:$BO$76),IF(AND(D112="ж",F112=14),LOOKUP(U112,Девушки!$BT$5:$BT$76,Девушки!$BO$5:$BO$76),IF(AND(D112="ж",F112=15),LOOKUP(U112,Девушки!$BT$5:$BT$76,Девушки!$BO$5:$BO$76),IF(AND(D112="ж",F112=16),LOOKUP(U112,Девушки!$BT$5:$BT$76,Девушки!$BO$5:$BO$76),IF(AND(D112="ж",F112&gt;=17),LOOKUP(U112,Девушки!$BT$5:$BT$76,Девушки!$BO$5:$BO$76),IF(AND(D112="м",F112&lt;=10),LOOKUP(U112,Юноши!$BT$5:$BT$76,Юноши!$BO$5:$BO$76),IF(AND(D112="м",F112=11),LOOKUP(U112,Юноши!$BT$5:$BT$76,Юноши!$BO$5:$BO$76),IF(AND(D112="м",F112=12),LOOKUP(U112,Юноши!$BT$5:$BT$76,Юноши!$BO$5:$BO$76),IF(AND(D112="м",F112=13),LOOKUP(U112,Юноши!$BT$5:$BT$76,Юноши!$BO$5:$BO$76),IF(AND(D112="м",F112=14),LOOKUP(U112,Юноши!$BT$5:$BT$76,Юноши!$BO$5:$BO$76),IF(AND(D112="м",F112=15),LOOKUP(U112,Юноши!$BT$5:$BT$76,Юноши!$BO$5:$BO$76),IF(AND(D112="м",F112=16),LOOKUP(U112,Юноши!$BT$5:$BT$76,Юноши!$BO$5:$BO$76),IF(AND(D112="м",F112&gt;=17),LOOKUP(U112,Юноши!$BT$5:$BT$76,Юноши!$BO$5:$BO$76)))))))))))))))))))</f>
        <v>0</v>
      </c>
      <c r="W112" s="348"/>
      <c r="X112" s="324">
        <f>IF(E112="",0,IF(W112="",0,IF(AND(D112="ж",F112&lt;=10),LOOKUP(W112,Девушки!$D$5:$D$76,Девушки!$A$5:$A$76),IF(AND(D112="ж",F112=11),LOOKUP(W112,Девушки!$E$5:$E$76,Девушки!$A$5:$A$76),IF(AND(D112="ж",F112=12),LOOKUP(W112,Девушки!$F$5:$F$76,Девушки!$A$5:$A$76),IF(AND(D112="ж",F112=13),LOOKUP(W112,Девушки!$G$5:$G$76,Девушки!$A$5:$A$76),IF(AND(D112="ж",F112=14),LOOKUP(W112,Девушки!$H$5:$H$76,Девушки!$A$5:$A$76),IF(AND(D112="ж",F112=15),LOOKUP(W112,Девушки!$I$5:$I$76,Девушки!$A$5:$A$76),IF(AND(D112="ж",F112=16),LOOKUP(W112,Девушки!$J$5:$J$76,Девушки!$A$5:$A$76),IF(AND(D112="ж",F112&gt;=17),LOOKUP(W112,Девушки!$K$5:$K$76,Девушки!$A$5:$A$76),IF(AND(D112="м",F112&lt;=10),LOOKUP(W112,Юноши!$D$5:$D$76,Юноши!$A$5:$A$76),IF(AND(D112="м",F112=11),LOOKUP(W112,Юноши!$E$5:$E$76,Юноши!$A$5:$A$76),IF(AND(D112="м",F112=12),LOOKUP(W112,Юноши!$F$5:$F$76,Юноши!$A$5:$A$76),IF(AND(D112="м",F112=13),LOOKUP(W112,Юноши!$G$5:$G$76,Юноши!$A$5:$A$76),IF(AND(D112="м",F112=14),LOOKUP(W112,Юноши!$H$5:$H$76,Юноши!$A$5:$A$76),IF(AND(D112="м",F112=15),LOOKUP(W112,Юноши!$I$5:$I$76,Юноши!$A$5:$A$76),IF(AND(D112="м",F112=16),LOOKUP(W112,Юноши!$J$5:$J$76,Юноши!$A$5:$A$76),IF(AND(D112="м",F112&gt;=17),LOOKUP(W112,Юноши!$K$5:$K$76,Юноши!$A$5:$A$76)))))))))))))))))))</f>
        <v>0</v>
      </c>
      <c r="Y112" s="451">
        <f t="shared" si="3"/>
        <v>0</v>
      </c>
    </row>
    <row r="113" spans="1:25" ht="24.95" customHeight="1">
      <c r="A113" s="456"/>
      <c r="B113" s="460"/>
      <c r="C113" s="459"/>
      <c r="D113" s="458"/>
      <c r="E113" s="463"/>
      <c r="F113" s="416" t="str">
        <f t="shared" si="2"/>
        <v>/</v>
      </c>
      <c r="G113" s="422"/>
      <c r="H113" s="420">
        <f>IF(E113="",0,IF(G113&lt;=0,0,IF(AND(D113="ж",F113&lt;=10),LOOKUP(G113,Девушки!$CH$5:$CH$76,Девушки!$L$5:$L$76),IF(AND(D113="ж",F113=11),LOOKUP(G113,Девушки!$CI$5:$CI$76,Девушки!$L$5:$L$76),IF(AND(D113="ж",F113=12),LOOKUP(G113,Девушки!$CJ$5:$CJ$76,Девушки!$L$5:$L$76),IF(AND(D113="ж",F113=13),LOOKUP(G113,Девушки!$CK$5:$CK$76,Девушки!$L$5:$L$76),IF(AND(D113="ж",F113=14),LOOKUP(G113,Девушки!$CL$5:$CL$76,Девушки!$L$5:$L$76),IF(AND(D113="ж",F113=15),LOOKUP(G113,Девушки!$CM$5:$CM$76,Девушки!$L$5:$L$76),IF(AND(D113="ж",F113=16),LOOKUP(G113,Девушки!$CN$5:$CN$76,Девушки!$L$5:$L$76),IF(AND(D113="ж",F113&gt;=17),LOOKUP(G113,Девушки!$CO$5:$CO$76,Девушки!$L$5:$L$76),IF(AND(D113="м",F113&lt;=10),LOOKUP(G113,Юноши!$CH$5:$CH$76,Юноши!$L$5:$L$76),IF(AND(D113="м",F113=11),LOOKUP(G113,Юноши!$CI$5:$CI$76,Юноши!$L$5:$L$76),IF(AND(D113="м",F113=12),LOOKUP(G113,Юноши!$CJ$5:$CJ$76,Юноши!$L$5:$L$76),IF(AND(D113="м",F113=13),LOOKUP(G113,Юноши!$CK$5:$CK$76,Юноши!$L$5:$L$76),IF(AND(D113="м",F113=14),LOOKUP(G113,Юноши!$CL$5:$CL$76,Юноши!$L$5:$L$76),IF(AND(D113="м",F113=15),LOOKUP(G113,Юноши!$CM$5:$CM$76,Юноши!$L$5:$L$76),IF(AND(D113="м",F113=16),LOOKUP(G113,Юноши!$CN$5:$CN$76,Юноши!$L$5:$L$76),IF(AND(D113="м",F113&gt;=17),LOOKUP(G113,Юноши!$CO$5:$CO$76,Юноши!$L$5:$L$76)))))))))))))))))))</f>
        <v>0</v>
      </c>
      <c r="I113" s="418"/>
      <c r="J113" s="383">
        <f>IF(E113="",0,IF(I113&lt;=0,0,IF(AND(D113="ж",F113&lt;=10),LOOKUP(I113,Девушки!$O$5:$O$76,Девушки!$L$5:$L$76),IF(AND(D113="ж",F113=11),LOOKUP(I113,Девушки!$P$5:$P$76,Девушки!$L$5:$L$76),IF(AND(D113="ж",F113=12),LOOKUP(I113,Девушки!$Q$5:$Q$76,Девушки!$L$5:$L$76),IF(AND(D113="ж",F113=13),LOOKUP(I113,Девушки!$R$5:$R$76,Девушки!$L$5:$L$76),IF(AND(D113="ж",F113=14),LOOKUP(I113,Девушки!$S$5:$S$76,Девушки!$L$5:$L$76),IF(AND(D113="ж",F113=15),LOOKUP(I113,Девушки!$T$5:$T$76,Девушки!$L$5:$L$76),IF(AND(D113="ж",F113=16),LOOKUP(I113,Девушки!$U$5:$U$76,Девушки!$L$5:$L$76),IF(AND(D113="ж",F113&gt;=17),LOOKUP(I113,Девушки!$V$5:$V$76,Девушки!$L$5:$L$76),IF(AND(D113="м",F113&lt;=10),LOOKUP(I113,Юноши!$O$5:$O$76,Юноши!$L$5:$L$76),IF(AND(D113="м",F113=11),LOOKUP(I113,Юноши!$P$5:$P$76,Юноши!$L$5:$L$76),IF(AND(D113="м",F113=12),LOOKUP(I113,Юноши!$Q$5:$Q$76,Юноши!$L$5:$L$76),IF(AND(D113="м",F113=13),LOOKUP(I113,Юноши!$R$5:$R$76,Юноши!$L$5:$L$76),IF(AND(D113="м",F113=14),LOOKUP(I113,Юноши!$S$5:$S$76,Юноши!$L$5:$L$76),IF(AND(D113="м",F113=15),LOOKUP(I113,Юноши!$T$5:$T$76,Юноши!$L$5:$L$76),IF(AND(D113="м",F113=16),LOOKUP(I113,Юноши!$U$5:$U$76,Юноши!$L$5:$L$76),IF(AND(D113="м",F113&gt;=17),LOOKUP(I113,Юноши!$V$5:$V$76,Юноши!$L$5:$L$76)))))))))))))))))))</f>
        <v>0</v>
      </c>
      <c r="K113" s="424"/>
      <c r="L113" s="391">
        <f>IF(E113="",0,IF(K113&lt;=0,0,IF(AND(D113="ж",F113&lt;=16),LOOKUP(K113,Девушки!$CC$5:$CC$76,Девушки!$L$5:$L$76),IF(AND(D113="ж",F113=17),LOOKUP(K113,Девушки!$CD$5:$CD$76,Девушки!$L$5:$L$76),IF(AND(D113="м",F113&lt;=16),LOOKUP(K113,Юноши!$CC$5:$CC$76,Юноши!$L$5:$L$76),IF(AND(D113="м",F113=17),LOOKUP(K113,Юноши!$CD$5:$CD$76,Юноши!$L$5:$L$76)))))))</f>
        <v>0</v>
      </c>
      <c r="M113" s="387"/>
      <c r="N113" s="320">
        <f>IF(E113="",0,IF(M113&lt;=0,0,IF(AND(D113="ж",F113&lt;=10),LOOKUP(M113,Девушки!$Z$5:$Z$75,Девушки!$W$5:$W$75),IF(AND(D113="ж",F113=11),LOOKUP(M113,Девушки!$AA$5:$AA$75,Девушки!$W$5:$W$75),IF(AND(D113="ж",F113=12),LOOKUP(M113,Девушки!$AB$5:$AB$75,Девушки!$W$5:$W$75),IF(AND(D113="ж",F113=13),LOOKUP(M113,Девушки!$AC$5:$AC$75,Девушки!$W$5:$W$75),IF(AND(D113="ж",F113=14),LOOKUP(M113,Девушки!$AD$5:$AD$75,Девушки!$W$5:$W$75),IF(AND(D113="ж",F113=15),LOOKUP(M113,Девушки!$AE$5:$AE$75,Девушки!$W$5:$W$75),IF(AND(D113="ж",F113=16),LOOKUP(M113,Девушки!$AF$5:$AF$75,Девушки!$W$5:$W$75),IF(AND(D113="ж",F113&gt;=17),LOOKUP(M113,Девушки!$AG$5:$AG$75,Девушки!$W$5:$W$75),IF(AND(D113="м",F113&lt;=10),LOOKUP(M113,Юноши!$Z$5:$Z$75,Юноши!$W$5:$W$75),IF(AND(D113="м",F113=11),LOOKUP(M113,Юноши!$AA$5:$AA$75,Юноши!$W$5:$W$75),IF(AND(D113="м",F113=12),LOOKUP(M113,Юноши!$AB$5:$AB$75,Юноши!$W$5:$W$75),IF(AND(D113="м",F113=13),LOOKUP(M113,Юноши!$AC$5:$AC$75,Юноши!$W$5:$W$75),IF(AND(D113="м",F113=14),LOOKUP(M113,Юноши!$AD$5:$AD$75,Юноши!$W$5:$W$75),IF(AND(D113="м",F113=15),LOOKUP(M113,Юноши!$AE$5:$AE$75,Юноши!$W$5:$W$75),IF(AND(D113="м",F113=16),LOOKUP(M113,Юноши!$AF$5:$AF$75,Юноши!$W$5:$W$75),IF(AND(D113="м",F113&gt;=17),LOOKUP(M113,Юноши!$AG$5:$AG$75,Юноши!$W$5:$W$75)))))))))))))))))))</f>
        <v>0</v>
      </c>
      <c r="O113" s="389"/>
      <c r="P113" s="322">
        <f>IF(E113="",0,IF(O113&lt;=0,0,IF(AND(D113="ж",F113&lt;=10),LOOKUP(O113,Девушки!$AK$5:$AK$75,Девушки!$W$5:$W$75),IF(AND(D113="ж",F113=11),LOOKUP(O113,Девушки!$AL$5:$AL$75,Девушки!$W$5:$W$75),IF(AND(D113="ж",F113=12),LOOKUP(O113,Девушки!$AM$5:$AM$75,Девушки!$W$5:$W$75),IF(AND(D113="ж",F113=13),LOOKUP(O113,Девушки!$AN$5:$AN$75,Девушки!$W$5:$W$75),IF(AND(D113="ж",F113=14),LOOKUP(O113,Девушки!$AO$5:$AO$75,Девушки!$W$5:$W$75),IF(AND(D113="ж",F113=15),LOOKUP(O113,Девушки!$AP$5:$AP$75,Девушки!$W$5:$W$75),IF(AND(D113="ж",F113=16),LOOKUP(O113,Девушки!$AQ$5:$AQ$75,Девушки!$W$5:$W$75),IF(AND(D113="ж",F113&gt;=17),LOOKUP(O113,Девушки!$AR$5:$AR$75,Девушки!$W$5:$W$75),IF(AND(D113="м",F113&lt;=10),LOOKUP(O113,Юноши!$AK$5:$AK$75,Юноши!$W$5:$W$75),IF(AND(D113="м",F113=11),LOOKUP(O113,Юноши!$AL$5:$AL$75,Юноши!$W$5:$W$75),IF(AND(D113="м",F113=12),LOOKUP(O113,Юноши!$AM$5:$AM$75,Юноши!$W$5:$W$75),IF(AND(D113="м",F113=13),LOOKUP(O113,Юноши!$AN$5:$AN$75,Юноши!$W$5:$W$75),IF(AND(D113="м",F113=14),LOOKUP(O113,Юноши!$AO$5:$AO$75,Юноши!$W$5:$W$75),IF(AND(D113="м",F113=15),LOOKUP(O113,Юноши!$AP$5:$AP$75,Юноши!$W$5:$W$75),IF(AND(D113="м",F113=16),LOOKUP(O113,Юноши!$AQ$5:$AQ$75,Юноши!$W$5:$W$75),IF(AND(D113="м",F113&gt;=17),LOOKUP(O113,Юноши!$AR$5:$AR$75,Юноши!$W$5:$W$75)))))))))))))))))))</f>
        <v>0</v>
      </c>
      <c r="Q113" s="319"/>
      <c r="R113" s="454">
        <f>IF(E113="",0,IF(Q113&lt;=0,0,IF(AND(D113="ж",F113&lt;=10),LOOKUP(Q113,Девушки!$AV$5:$AV$75,Девушки!$W$5:$W$75),IF(AND(D113="ж",F113=11),LOOKUP(Q113,Девушки!$AW$5:$AW$75,Девушки!$W$5:$W$75),IF(AND(D113="ж",F113=12),LOOKUP(Q113,Девушки!$AX$5:$AX$75,Девушки!$W$5:$W$75),IF(AND(D113="ж",F113=13),LOOKUP(Q113,Девушки!$AY$5:$AY$75,Девушки!$W$5:$W$75),IF(AND(D113="ж",F113=14),LOOKUP(Q113,Девушки!$AZ$5:$AZ$75,Девушки!$W$5:$W$75),IF(AND(D113="ж",F113=15),LOOKUP(Q113,Девушки!$BA$5:$BA$75,Девушки!$W$5:$W$75),IF(AND(D113="ж",F113=16),LOOKUP(Q113,Девушки!$BB$5:$BB$75,Девушки!$W$5:$W$75),IF(AND(D113="ж",F113&gt;=17),LOOKUP(Q113,Девушки!$BC$5:$BC$75,Девушки!$W$5:$W$75),IF(AND(D113="м",F113&lt;=10),LOOKUP(Q113,Юноши!$AV$5:$AV$75,Юноши!$W$5:$W$75),IF(AND(D113="м",F113=11),LOOKUP(Q113,Юноши!$AW$5:$AW$75,Юноши!$W$5:$W$75),IF(AND(D113="м",F113=12),LOOKUP(Q113,Юноши!$AX$5:$AX$75,Юноши!$W$5:$W$75),IF(AND(D113="м",F113=13),LOOKUP(Q113,Юноши!$AY$5:$AY$75,Юноши!$W$5:$W$75),IF(AND(D113="м",F113=14),LOOKUP(Q113,Юноши!$AZ$5:$AZ$75,Юноши!$W$5:$W$75),IF(AND(D113="м",F113=15),LOOKUP(Q113,Юноши!$BA$5:$BA$75,Юноши!$W$5:$W$75),IF(AND(D113="м",F113=16),LOOKUP(Q113,Юноши!$BB$5:$BB$75,Юноши!$W$5:$W$75),IF(AND(D113="м",F113&gt;=17),LOOKUP(Q113,Юноши!$BC$5:$BC$75,Юноши!$W$5:$W$75)))))))))))))))))))</f>
        <v>0</v>
      </c>
      <c r="S113" s="335"/>
      <c r="T113" s="323">
        <f>IF(E113="",0,IF(S113="",0,IF(S113&lt;-4,0,IF(AND(D113="ж",F113&lt;=10),LOOKUP(S113,Девушки!$BG$5:$BG$75,Девушки!$W$5:$W$75),IF(AND(D113="ж",F113=11),LOOKUP(S113,Девушки!$BH$5:$BH$75,Девушки!$W$5:$W$75),IF(AND(D113="ж",F113=12),LOOKUP(S113,Девушки!$BI$5:$BI$75,Девушки!$W$5:$W$75),IF(AND(D113="ж",F113=13),LOOKUP(S113,Девушки!$BJ$5:$BJ$75,Девушки!$W$5:$W$75),IF(AND(D113="ж",F113=14),LOOKUP(S113,Девушки!$BK$5:$BK$75,Девушки!$W$5:$W$75),IF(AND(D113="ж",F113=15),LOOKUP(S113,Девушки!$BL$5:$BL$75,Девушки!$W$5:$W$75),IF(AND(D113="ж",F113=16),LOOKUP(S113,Девушки!$BM$5:$BM$75,Девушки!$W$5:$W$75),IF(AND(D113="ж",F113&gt;=17),LOOKUP(S113,Девушки!$BN$5:$BN$75,Девушки!$W$5:$W$75),IF(AND(D113="м",F113&lt;=10),LOOKUP(S113,Юноши!$BG$5:$BG$75,Юноши!$W$5:$W$75),IF(AND(D113="м",F113=11),LOOKUP(S113,Юноши!$BH$5:$BH$75,Юноши!$W$5:$W$75),IF(AND(D113="м",F113=12),LOOKUP(S113,Юноши!$BI$5:$BI$75,Юноши!$W$5:$W$75),IF(AND(D113="м",F113=13),LOOKUP(S113,Юноши!$BJ$5:$BJ$75,Юноши!$W$5:$W$75),IF(AND(D113="м",F113=14),LOOKUP(S113,Юноши!$BK$5:$BK$75,Юноши!$W$5:$W$75),IF(AND(D113="м",F113=15),LOOKUP(S113,Юноши!$BL$5:$BL$75,Юноши!$W$5:$W$75),IF(AND(D113="м",F113=16),LOOKUP(S113,Юноши!$BM$5:$BM$75,Юноши!$W$5:$W$75),IF(AND(D113="м",F113&gt;=17),LOOKUP(S113,Юноши!$BN$5:$BN$75,Юноши!$W$5:$W$75))))))))))))))))))))</f>
        <v>0</v>
      </c>
      <c r="U113" s="343"/>
      <c r="V113" s="454">
        <f>IF(E113="",0,IF(U113&lt;=0,0,IF(AND(D113="ж",F113&lt;=10),LOOKUP(U113,Девушки!$BT$5:$BT$76,Девушки!$BO$5:$BO$76),IF(AND(D113="ж",F113=11),LOOKUP(U113,Девушки!$BT$5:$BT$76,Девушки!$BO$5:$BO$76),IF(AND(D113="ж",F113=12),LOOKUP(U113,Девушки!$BT$5:$BT$76,Девушки!$BO$5:$BO$76),IF(AND(D113="ж",F113=13),LOOKUP(U113,Девушки!$BT$5:$BT$76,Девушки!$BO$5:$BO$76),IF(AND(D113="ж",F113=14),LOOKUP(U113,Девушки!$BT$5:$BT$76,Девушки!$BO$5:$BO$76),IF(AND(D113="ж",F113=15),LOOKUP(U113,Девушки!$BT$5:$BT$76,Девушки!$BO$5:$BO$76),IF(AND(D113="ж",F113=16),LOOKUP(U113,Девушки!$BT$5:$BT$76,Девушки!$BO$5:$BO$76),IF(AND(D113="ж",F113&gt;=17),LOOKUP(U113,Девушки!$BT$5:$BT$76,Девушки!$BO$5:$BO$76),IF(AND(D113="м",F113&lt;=10),LOOKUP(U113,Юноши!$BT$5:$BT$76,Юноши!$BO$5:$BO$76),IF(AND(D113="м",F113=11),LOOKUP(U113,Юноши!$BT$5:$BT$76,Юноши!$BO$5:$BO$76),IF(AND(D113="м",F113=12),LOOKUP(U113,Юноши!$BT$5:$BT$76,Юноши!$BO$5:$BO$76),IF(AND(D113="м",F113=13),LOOKUP(U113,Юноши!$BT$5:$BT$76,Юноши!$BO$5:$BO$76),IF(AND(D113="м",F113=14),LOOKUP(U113,Юноши!$BT$5:$BT$76,Юноши!$BO$5:$BO$76),IF(AND(D113="м",F113=15),LOOKUP(U113,Юноши!$BT$5:$BT$76,Юноши!$BO$5:$BO$76),IF(AND(D113="м",F113=16),LOOKUP(U113,Юноши!$BT$5:$BT$76,Юноши!$BO$5:$BO$76),IF(AND(D113="м",F113&gt;=17),LOOKUP(U113,Юноши!$BT$5:$BT$76,Юноши!$BO$5:$BO$76)))))))))))))))))))</f>
        <v>0</v>
      </c>
      <c r="W113" s="348"/>
      <c r="X113" s="324">
        <f>IF(E113="",0,IF(W113="",0,IF(AND(D113="ж",F113&lt;=10),LOOKUP(W113,Девушки!$D$5:$D$76,Девушки!$A$5:$A$76),IF(AND(D113="ж",F113=11),LOOKUP(W113,Девушки!$E$5:$E$76,Девушки!$A$5:$A$76),IF(AND(D113="ж",F113=12),LOOKUP(W113,Девушки!$F$5:$F$76,Девушки!$A$5:$A$76),IF(AND(D113="ж",F113=13),LOOKUP(W113,Девушки!$G$5:$G$76,Девушки!$A$5:$A$76),IF(AND(D113="ж",F113=14),LOOKUP(W113,Девушки!$H$5:$H$76,Девушки!$A$5:$A$76),IF(AND(D113="ж",F113=15),LOOKUP(W113,Девушки!$I$5:$I$76,Девушки!$A$5:$A$76),IF(AND(D113="ж",F113=16),LOOKUP(W113,Девушки!$J$5:$J$76,Девушки!$A$5:$A$76),IF(AND(D113="ж",F113&gt;=17),LOOKUP(W113,Девушки!$K$5:$K$76,Девушки!$A$5:$A$76),IF(AND(D113="м",F113&lt;=10),LOOKUP(W113,Юноши!$D$5:$D$76,Юноши!$A$5:$A$76),IF(AND(D113="м",F113=11),LOOKUP(W113,Юноши!$E$5:$E$76,Юноши!$A$5:$A$76),IF(AND(D113="м",F113=12),LOOKUP(W113,Юноши!$F$5:$F$76,Юноши!$A$5:$A$76),IF(AND(D113="м",F113=13),LOOKUP(W113,Юноши!$G$5:$G$76,Юноши!$A$5:$A$76),IF(AND(D113="м",F113=14),LOOKUP(W113,Юноши!$H$5:$H$76,Юноши!$A$5:$A$76),IF(AND(D113="м",F113=15),LOOKUP(W113,Юноши!$I$5:$I$76,Юноши!$A$5:$A$76),IF(AND(D113="м",F113=16),LOOKUP(W113,Юноши!$J$5:$J$76,Юноши!$A$5:$A$76),IF(AND(D113="м",F113&gt;=17),LOOKUP(W113,Юноши!$K$5:$K$76,Юноши!$A$5:$A$76)))))))))))))))))))</f>
        <v>0</v>
      </c>
      <c r="Y113" s="451">
        <f t="shared" si="3"/>
        <v>0</v>
      </c>
    </row>
    <row r="114" spans="1:25" ht="24.95" customHeight="1">
      <c r="A114" s="456"/>
      <c r="B114" s="460"/>
      <c r="C114" s="459"/>
      <c r="D114" s="458"/>
      <c r="E114" s="464"/>
      <c r="F114" s="416" t="str">
        <f t="shared" si="2"/>
        <v>/</v>
      </c>
      <c r="G114" s="422"/>
      <c r="H114" s="420">
        <f>IF(E114="",0,IF(G114&lt;=0,0,IF(AND(D114="ж",F114&lt;=10),LOOKUP(G114,Девушки!$CH$5:$CH$76,Девушки!$L$5:$L$76),IF(AND(D114="ж",F114=11),LOOKUP(G114,Девушки!$CI$5:$CI$76,Девушки!$L$5:$L$76),IF(AND(D114="ж",F114=12),LOOKUP(G114,Девушки!$CJ$5:$CJ$76,Девушки!$L$5:$L$76),IF(AND(D114="ж",F114=13),LOOKUP(G114,Девушки!$CK$5:$CK$76,Девушки!$L$5:$L$76),IF(AND(D114="ж",F114=14),LOOKUP(G114,Девушки!$CL$5:$CL$76,Девушки!$L$5:$L$76),IF(AND(D114="ж",F114=15),LOOKUP(G114,Девушки!$CM$5:$CM$76,Девушки!$L$5:$L$76),IF(AND(D114="ж",F114=16),LOOKUP(G114,Девушки!$CN$5:$CN$76,Девушки!$L$5:$L$76),IF(AND(D114="ж",F114&gt;=17),LOOKUP(G114,Девушки!$CO$5:$CO$76,Девушки!$L$5:$L$76),IF(AND(D114="м",F114&lt;=10),LOOKUP(G114,Юноши!$CH$5:$CH$76,Юноши!$L$5:$L$76),IF(AND(D114="м",F114=11),LOOKUP(G114,Юноши!$CI$5:$CI$76,Юноши!$L$5:$L$76),IF(AND(D114="м",F114=12),LOOKUP(G114,Юноши!$CJ$5:$CJ$76,Юноши!$L$5:$L$76),IF(AND(D114="м",F114=13),LOOKUP(G114,Юноши!$CK$5:$CK$76,Юноши!$L$5:$L$76),IF(AND(D114="м",F114=14),LOOKUP(G114,Юноши!$CL$5:$CL$76,Юноши!$L$5:$L$76),IF(AND(D114="м",F114=15),LOOKUP(G114,Юноши!$CM$5:$CM$76,Юноши!$L$5:$L$76),IF(AND(D114="м",F114=16),LOOKUP(G114,Юноши!$CN$5:$CN$76,Юноши!$L$5:$L$76),IF(AND(D114="м",F114&gt;=17),LOOKUP(G114,Юноши!$CO$5:$CO$76,Юноши!$L$5:$L$76)))))))))))))))))))</f>
        <v>0</v>
      </c>
      <c r="I114" s="418"/>
      <c r="J114" s="383">
        <f>IF(E114="",0,IF(I114&lt;=0,0,IF(AND(D114="ж",F114&lt;=10),LOOKUP(I114,Девушки!$O$5:$O$76,Девушки!$L$5:$L$76),IF(AND(D114="ж",F114=11),LOOKUP(I114,Девушки!$P$5:$P$76,Девушки!$L$5:$L$76),IF(AND(D114="ж",F114=12),LOOKUP(I114,Девушки!$Q$5:$Q$76,Девушки!$L$5:$L$76),IF(AND(D114="ж",F114=13),LOOKUP(I114,Девушки!$R$5:$R$76,Девушки!$L$5:$L$76),IF(AND(D114="ж",F114=14),LOOKUP(I114,Девушки!$S$5:$S$76,Девушки!$L$5:$L$76),IF(AND(D114="ж",F114=15),LOOKUP(I114,Девушки!$T$5:$T$76,Девушки!$L$5:$L$76),IF(AND(D114="ж",F114=16),LOOKUP(I114,Девушки!$U$5:$U$76,Девушки!$L$5:$L$76),IF(AND(D114="ж",F114&gt;=17),LOOKUP(I114,Девушки!$V$5:$V$76,Девушки!$L$5:$L$76),IF(AND(D114="м",F114&lt;=10),LOOKUP(I114,Юноши!$O$5:$O$76,Юноши!$L$5:$L$76),IF(AND(D114="м",F114=11),LOOKUP(I114,Юноши!$P$5:$P$76,Юноши!$L$5:$L$76),IF(AND(D114="м",F114=12),LOOKUP(I114,Юноши!$Q$5:$Q$76,Юноши!$L$5:$L$76),IF(AND(D114="м",F114=13),LOOKUP(I114,Юноши!$R$5:$R$76,Юноши!$L$5:$L$76),IF(AND(D114="м",F114=14),LOOKUP(I114,Юноши!$S$5:$S$76,Юноши!$L$5:$L$76),IF(AND(D114="м",F114=15),LOOKUP(I114,Юноши!$T$5:$T$76,Юноши!$L$5:$L$76),IF(AND(D114="м",F114=16),LOOKUP(I114,Юноши!$U$5:$U$76,Юноши!$L$5:$L$76),IF(AND(D114="м",F114&gt;=17),LOOKUP(I114,Юноши!$V$5:$V$76,Юноши!$L$5:$L$76)))))))))))))))))))</f>
        <v>0</v>
      </c>
      <c r="K114" s="424"/>
      <c r="L114" s="391">
        <f>IF(E114="",0,IF(K114&lt;=0,0,IF(AND(D114="ж",F114&lt;=16),LOOKUP(K114,Девушки!$CC$5:$CC$76,Девушки!$L$5:$L$76),IF(AND(D114="ж",F114=17),LOOKUP(K114,Девушки!$CD$5:$CD$76,Девушки!$L$5:$L$76),IF(AND(D114="м",F114&lt;=16),LOOKUP(K114,Юноши!$CC$5:$CC$76,Юноши!$L$5:$L$76),IF(AND(D114="м",F114=17),LOOKUP(K114,Юноши!$CD$5:$CD$76,Юноши!$L$5:$L$76)))))))</f>
        <v>0</v>
      </c>
      <c r="M114" s="387"/>
      <c r="N114" s="320">
        <f>IF(E114="",0,IF(M114&lt;=0,0,IF(AND(D114="ж",F114&lt;=10),LOOKUP(M114,Девушки!$Z$5:$Z$75,Девушки!$W$5:$W$75),IF(AND(D114="ж",F114=11),LOOKUP(M114,Девушки!$AA$5:$AA$75,Девушки!$W$5:$W$75),IF(AND(D114="ж",F114=12),LOOKUP(M114,Девушки!$AB$5:$AB$75,Девушки!$W$5:$W$75),IF(AND(D114="ж",F114=13),LOOKUP(M114,Девушки!$AC$5:$AC$75,Девушки!$W$5:$W$75),IF(AND(D114="ж",F114=14),LOOKUP(M114,Девушки!$AD$5:$AD$75,Девушки!$W$5:$W$75),IF(AND(D114="ж",F114=15),LOOKUP(M114,Девушки!$AE$5:$AE$75,Девушки!$W$5:$W$75),IF(AND(D114="ж",F114=16),LOOKUP(M114,Девушки!$AF$5:$AF$75,Девушки!$W$5:$W$75),IF(AND(D114="ж",F114&gt;=17),LOOKUP(M114,Девушки!$AG$5:$AG$75,Девушки!$W$5:$W$75),IF(AND(D114="м",F114&lt;=10),LOOKUP(M114,Юноши!$Z$5:$Z$75,Юноши!$W$5:$W$75),IF(AND(D114="м",F114=11),LOOKUP(M114,Юноши!$AA$5:$AA$75,Юноши!$W$5:$W$75),IF(AND(D114="м",F114=12),LOOKUP(M114,Юноши!$AB$5:$AB$75,Юноши!$W$5:$W$75),IF(AND(D114="м",F114=13),LOOKUP(M114,Юноши!$AC$5:$AC$75,Юноши!$W$5:$W$75),IF(AND(D114="м",F114=14),LOOKUP(M114,Юноши!$AD$5:$AD$75,Юноши!$W$5:$W$75),IF(AND(D114="м",F114=15),LOOKUP(M114,Юноши!$AE$5:$AE$75,Юноши!$W$5:$W$75),IF(AND(D114="м",F114=16),LOOKUP(M114,Юноши!$AF$5:$AF$75,Юноши!$W$5:$W$75),IF(AND(D114="м",F114&gt;=17),LOOKUP(M114,Юноши!$AG$5:$AG$75,Юноши!$W$5:$W$75)))))))))))))))))))</f>
        <v>0</v>
      </c>
      <c r="O114" s="389"/>
      <c r="P114" s="322">
        <f>IF(E114="",0,IF(O114&lt;=0,0,IF(AND(D114="ж",F114&lt;=10),LOOKUP(O114,Девушки!$AK$5:$AK$75,Девушки!$W$5:$W$75),IF(AND(D114="ж",F114=11),LOOKUP(O114,Девушки!$AL$5:$AL$75,Девушки!$W$5:$W$75),IF(AND(D114="ж",F114=12),LOOKUP(O114,Девушки!$AM$5:$AM$75,Девушки!$W$5:$W$75),IF(AND(D114="ж",F114=13),LOOKUP(O114,Девушки!$AN$5:$AN$75,Девушки!$W$5:$W$75),IF(AND(D114="ж",F114=14),LOOKUP(O114,Девушки!$AO$5:$AO$75,Девушки!$W$5:$W$75),IF(AND(D114="ж",F114=15),LOOKUP(O114,Девушки!$AP$5:$AP$75,Девушки!$W$5:$W$75),IF(AND(D114="ж",F114=16),LOOKUP(O114,Девушки!$AQ$5:$AQ$75,Девушки!$W$5:$W$75),IF(AND(D114="ж",F114&gt;=17),LOOKUP(O114,Девушки!$AR$5:$AR$75,Девушки!$W$5:$W$75),IF(AND(D114="м",F114&lt;=10),LOOKUP(O114,Юноши!$AK$5:$AK$75,Юноши!$W$5:$W$75),IF(AND(D114="м",F114=11),LOOKUP(O114,Юноши!$AL$5:$AL$75,Юноши!$W$5:$W$75),IF(AND(D114="м",F114=12),LOOKUP(O114,Юноши!$AM$5:$AM$75,Юноши!$W$5:$W$75),IF(AND(D114="м",F114=13),LOOKUP(O114,Юноши!$AN$5:$AN$75,Юноши!$W$5:$W$75),IF(AND(D114="м",F114=14),LOOKUP(O114,Юноши!$AO$5:$AO$75,Юноши!$W$5:$W$75),IF(AND(D114="м",F114=15),LOOKUP(O114,Юноши!$AP$5:$AP$75,Юноши!$W$5:$W$75),IF(AND(D114="м",F114=16),LOOKUP(O114,Юноши!$AQ$5:$AQ$75,Юноши!$W$5:$W$75),IF(AND(D114="м",F114&gt;=17),LOOKUP(O114,Юноши!$AR$5:$AR$75,Юноши!$W$5:$W$75)))))))))))))))))))</f>
        <v>0</v>
      </c>
      <c r="Q114" s="319"/>
      <c r="R114" s="454">
        <f>IF(E114="",0,IF(Q114&lt;=0,0,IF(AND(D114="ж",F114&lt;=10),LOOKUP(Q114,Девушки!$AV$5:$AV$75,Девушки!$W$5:$W$75),IF(AND(D114="ж",F114=11),LOOKUP(Q114,Девушки!$AW$5:$AW$75,Девушки!$W$5:$W$75),IF(AND(D114="ж",F114=12),LOOKUP(Q114,Девушки!$AX$5:$AX$75,Девушки!$W$5:$W$75),IF(AND(D114="ж",F114=13),LOOKUP(Q114,Девушки!$AY$5:$AY$75,Девушки!$W$5:$W$75),IF(AND(D114="ж",F114=14),LOOKUP(Q114,Девушки!$AZ$5:$AZ$75,Девушки!$W$5:$W$75),IF(AND(D114="ж",F114=15),LOOKUP(Q114,Девушки!$BA$5:$BA$75,Девушки!$W$5:$W$75),IF(AND(D114="ж",F114=16),LOOKUP(Q114,Девушки!$BB$5:$BB$75,Девушки!$W$5:$W$75),IF(AND(D114="ж",F114&gt;=17),LOOKUP(Q114,Девушки!$BC$5:$BC$75,Девушки!$W$5:$W$75),IF(AND(D114="м",F114&lt;=10),LOOKUP(Q114,Юноши!$AV$5:$AV$75,Юноши!$W$5:$W$75),IF(AND(D114="м",F114=11),LOOKUP(Q114,Юноши!$AW$5:$AW$75,Юноши!$W$5:$W$75),IF(AND(D114="м",F114=12),LOOKUP(Q114,Юноши!$AX$5:$AX$75,Юноши!$W$5:$W$75),IF(AND(D114="м",F114=13),LOOKUP(Q114,Юноши!$AY$5:$AY$75,Юноши!$W$5:$W$75),IF(AND(D114="м",F114=14),LOOKUP(Q114,Юноши!$AZ$5:$AZ$75,Юноши!$W$5:$W$75),IF(AND(D114="м",F114=15),LOOKUP(Q114,Юноши!$BA$5:$BA$75,Юноши!$W$5:$W$75),IF(AND(D114="м",F114=16),LOOKUP(Q114,Юноши!$BB$5:$BB$75,Юноши!$W$5:$W$75),IF(AND(D114="м",F114&gt;=17),LOOKUP(Q114,Юноши!$BC$5:$BC$75,Юноши!$W$5:$W$75)))))))))))))))))))</f>
        <v>0</v>
      </c>
      <c r="S114" s="335"/>
      <c r="T114" s="323">
        <f>IF(E114="",0,IF(S114="",0,IF(S114&lt;-4,0,IF(AND(D114="ж",F114&lt;=10),LOOKUP(S114,Девушки!$BG$5:$BG$75,Девушки!$W$5:$W$75),IF(AND(D114="ж",F114=11),LOOKUP(S114,Девушки!$BH$5:$BH$75,Девушки!$W$5:$W$75),IF(AND(D114="ж",F114=12),LOOKUP(S114,Девушки!$BI$5:$BI$75,Девушки!$W$5:$W$75),IF(AND(D114="ж",F114=13),LOOKUP(S114,Девушки!$BJ$5:$BJ$75,Девушки!$W$5:$W$75),IF(AND(D114="ж",F114=14),LOOKUP(S114,Девушки!$BK$5:$BK$75,Девушки!$W$5:$W$75),IF(AND(D114="ж",F114=15),LOOKUP(S114,Девушки!$BL$5:$BL$75,Девушки!$W$5:$W$75),IF(AND(D114="ж",F114=16),LOOKUP(S114,Девушки!$BM$5:$BM$75,Девушки!$W$5:$W$75),IF(AND(D114="ж",F114&gt;=17),LOOKUP(S114,Девушки!$BN$5:$BN$75,Девушки!$W$5:$W$75),IF(AND(D114="м",F114&lt;=10),LOOKUP(S114,Юноши!$BG$5:$BG$75,Юноши!$W$5:$W$75),IF(AND(D114="м",F114=11),LOOKUP(S114,Юноши!$BH$5:$BH$75,Юноши!$W$5:$W$75),IF(AND(D114="м",F114=12),LOOKUP(S114,Юноши!$BI$5:$BI$75,Юноши!$W$5:$W$75),IF(AND(D114="м",F114=13),LOOKUP(S114,Юноши!$BJ$5:$BJ$75,Юноши!$W$5:$W$75),IF(AND(D114="м",F114=14),LOOKUP(S114,Юноши!$BK$5:$BK$75,Юноши!$W$5:$W$75),IF(AND(D114="м",F114=15),LOOKUP(S114,Юноши!$BL$5:$BL$75,Юноши!$W$5:$W$75),IF(AND(D114="м",F114=16),LOOKUP(S114,Юноши!$BM$5:$BM$75,Юноши!$W$5:$W$75),IF(AND(D114="м",F114&gt;=17),LOOKUP(S114,Юноши!$BN$5:$BN$75,Юноши!$W$5:$W$75))))))))))))))))))))</f>
        <v>0</v>
      </c>
      <c r="U114" s="343"/>
      <c r="V114" s="454">
        <f>IF(E114="",0,IF(U114&lt;=0,0,IF(AND(D114="ж",F114&lt;=10),LOOKUP(U114,Девушки!$BT$5:$BT$76,Девушки!$BO$5:$BO$76),IF(AND(D114="ж",F114=11),LOOKUP(U114,Девушки!$BT$5:$BT$76,Девушки!$BO$5:$BO$76),IF(AND(D114="ж",F114=12),LOOKUP(U114,Девушки!$BT$5:$BT$76,Девушки!$BO$5:$BO$76),IF(AND(D114="ж",F114=13),LOOKUP(U114,Девушки!$BT$5:$BT$76,Девушки!$BO$5:$BO$76),IF(AND(D114="ж",F114=14),LOOKUP(U114,Девушки!$BT$5:$BT$76,Девушки!$BO$5:$BO$76),IF(AND(D114="ж",F114=15),LOOKUP(U114,Девушки!$BT$5:$BT$76,Девушки!$BO$5:$BO$76),IF(AND(D114="ж",F114=16),LOOKUP(U114,Девушки!$BT$5:$BT$76,Девушки!$BO$5:$BO$76),IF(AND(D114="ж",F114&gt;=17),LOOKUP(U114,Девушки!$BT$5:$BT$76,Девушки!$BO$5:$BO$76),IF(AND(D114="м",F114&lt;=10),LOOKUP(U114,Юноши!$BT$5:$BT$76,Юноши!$BO$5:$BO$76),IF(AND(D114="м",F114=11),LOOKUP(U114,Юноши!$BT$5:$BT$76,Юноши!$BO$5:$BO$76),IF(AND(D114="м",F114=12),LOOKUP(U114,Юноши!$BT$5:$BT$76,Юноши!$BO$5:$BO$76),IF(AND(D114="м",F114=13),LOOKUP(U114,Юноши!$BT$5:$BT$76,Юноши!$BO$5:$BO$76),IF(AND(D114="м",F114=14),LOOKUP(U114,Юноши!$BT$5:$BT$76,Юноши!$BO$5:$BO$76),IF(AND(D114="м",F114=15),LOOKUP(U114,Юноши!$BT$5:$BT$76,Юноши!$BO$5:$BO$76),IF(AND(D114="м",F114=16),LOOKUP(U114,Юноши!$BT$5:$BT$76,Юноши!$BO$5:$BO$76),IF(AND(D114="м",F114&gt;=17),LOOKUP(U114,Юноши!$BT$5:$BT$76,Юноши!$BO$5:$BO$76)))))))))))))))))))</f>
        <v>0</v>
      </c>
      <c r="W114" s="348"/>
      <c r="X114" s="324">
        <f>IF(E114="",0,IF(W114="",0,IF(AND(D114="ж",F114&lt;=10),LOOKUP(W114,Девушки!$D$5:$D$76,Девушки!$A$5:$A$76),IF(AND(D114="ж",F114=11),LOOKUP(W114,Девушки!$E$5:$E$76,Девушки!$A$5:$A$76),IF(AND(D114="ж",F114=12),LOOKUP(W114,Девушки!$F$5:$F$76,Девушки!$A$5:$A$76),IF(AND(D114="ж",F114=13),LOOKUP(W114,Девушки!$G$5:$G$76,Девушки!$A$5:$A$76),IF(AND(D114="ж",F114=14),LOOKUP(W114,Девушки!$H$5:$H$76,Девушки!$A$5:$A$76),IF(AND(D114="ж",F114=15),LOOKUP(W114,Девушки!$I$5:$I$76,Девушки!$A$5:$A$76),IF(AND(D114="ж",F114=16),LOOKUP(W114,Девушки!$J$5:$J$76,Девушки!$A$5:$A$76),IF(AND(D114="ж",F114&gt;=17),LOOKUP(W114,Девушки!$K$5:$K$76,Девушки!$A$5:$A$76),IF(AND(D114="м",F114&lt;=10),LOOKUP(W114,Юноши!$D$5:$D$76,Юноши!$A$5:$A$76),IF(AND(D114="м",F114=11),LOOKUP(W114,Юноши!$E$5:$E$76,Юноши!$A$5:$A$76),IF(AND(D114="м",F114=12),LOOKUP(W114,Юноши!$F$5:$F$76,Юноши!$A$5:$A$76),IF(AND(D114="м",F114=13),LOOKUP(W114,Юноши!$G$5:$G$76,Юноши!$A$5:$A$76),IF(AND(D114="м",F114=14),LOOKUP(W114,Юноши!$H$5:$H$76,Юноши!$A$5:$A$76),IF(AND(D114="м",F114=15),LOOKUP(W114,Юноши!$I$5:$I$76,Юноши!$A$5:$A$76),IF(AND(D114="м",F114=16),LOOKUP(W114,Юноши!$J$5:$J$76,Юноши!$A$5:$A$76),IF(AND(D114="м",F114&gt;=17),LOOKUP(W114,Юноши!$K$5:$K$76,Юноши!$A$5:$A$76)))))))))))))))))))</f>
        <v>0</v>
      </c>
      <c r="Y114" s="451">
        <f t="shared" si="3"/>
        <v>0</v>
      </c>
    </row>
    <row r="115" spans="1:25" ht="24.95" customHeight="1">
      <c r="A115" s="456"/>
      <c r="B115" s="460"/>
      <c r="C115" s="459"/>
      <c r="D115" s="458"/>
      <c r="E115" s="463"/>
      <c r="F115" s="416" t="str">
        <f t="shared" si="2"/>
        <v>/</v>
      </c>
      <c r="G115" s="422"/>
      <c r="H115" s="420">
        <f>IF(E115="",0,IF(G115&lt;=0,0,IF(AND(D115="ж",F115&lt;=10),LOOKUP(G115,Девушки!$CH$5:$CH$76,Девушки!$L$5:$L$76),IF(AND(D115="ж",F115=11),LOOKUP(G115,Девушки!$CI$5:$CI$76,Девушки!$L$5:$L$76),IF(AND(D115="ж",F115=12),LOOKUP(G115,Девушки!$CJ$5:$CJ$76,Девушки!$L$5:$L$76),IF(AND(D115="ж",F115=13),LOOKUP(G115,Девушки!$CK$5:$CK$76,Девушки!$L$5:$L$76),IF(AND(D115="ж",F115=14),LOOKUP(G115,Девушки!$CL$5:$CL$76,Девушки!$L$5:$L$76),IF(AND(D115="ж",F115=15),LOOKUP(G115,Девушки!$CM$5:$CM$76,Девушки!$L$5:$L$76),IF(AND(D115="ж",F115=16),LOOKUP(G115,Девушки!$CN$5:$CN$76,Девушки!$L$5:$L$76),IF(AND(D115="ж",F115&gt;=17),LOOKUP(G115,Девушки!$CO$5:$CO$76,Девушки!$L$5:$L$76),IF(AND(D115="м",F115&lt;=10),LOOKUP(G115,Юноши!$CH$5:$CH$76,Юноши!$L$5:$L$76),IF(AND(D115="м",F115=11),LOOKUP(G115,Юноши!$CI$5:$CI$76,Юноши!$L$5:$L$76),IF(AND(D115="м",F115=12),LOOKUP(G115,Юноши!$CJ$5:$CJ$76,Юноши!$L$5:$L$76),IF(AND(D115="м",F115=13),LOOKUP(G115,Юноши!$CK$5:$CK$76,Юноши!$L$5:$L$76),IF(AND(D115="м",F115=14),LOOKUP(G115,Юноши!$CL$5:$CL$76,Юноши!$L$5:$L$76),IF(AND(D115="м",F115=15),LOOKUP(G115,Юноши!$CM$5:$CM$76,Юноши!$L$5:$L$76),IF(AND(D115="м",F115=16),LOOKUP(G115,Юноши!$CN$5:$CN$76,Юноши!$L$5:$L$76),IF(AND(D115="м",F115&gt;=17),LOOKUP(G115,Юноши!$CO$5:$CO$76,Юноши!$L$5:$L$76)))))))))))))))))))</f>
        <v>0</v>
      </c>
      <c r="I115" s="418"/>
      <c r="J115" s="383">
        <f>IF(E115="",0,IF(I115&lt;=0,0,IF(AND(D115="ж",F115&lt;=10),LOOKUP(I115,Девушки!$O$5:$O$76,Девушки!$L$5:$L$76),IF(AND(D115="ж",F115=11),LOOKUP(I115,Девушки!$P$5:$P$76,Девушки!$L$5:$L$76),IF(AND(D115="ж",F115=12),LOOKUP(I115,Девушки!$Q$5:$Q$76,Девушки!$L$5:$L$76),IF(AND(D115="ж",F115=13),LOOKUP(I115,Девушки!$R$5:$R$76,Девушки!$L$5:$L$76),IF(AND(D115="ж",F115=14),LOOKUP(I115,Девушки!$S$5:$S$76,Девушки!$L$5:$L$76),IF(AND(D115="ж",F115=15),LOOKUP(I115,Девушки!$T$5:$T$76,Девушки!$L$5:$L$76),IF(AND(D115="ж",F115=16),LOOKUP(I115,Девушки!$U$5:$U$76,Девушки!$L$5:$L$76),IF(AND(D115="ж",F115&gt;=17),LOOKUP(I115,Девушки!$V$5:$V$76,Девушки!$L$5:$L$76),IF(AND(D115="м",F115&lt;=10),LOOKUP(I115,Юноши!$O$5:$O$76,Юноши!$L$5:$L$76),IF(AND(D115="м",F115=11),LOOKUP(I115,Юноши!$P$5:$P$76,Юноши!$L$5:$L$76),IF(AND(D115="м",F115=12),LOOKUP(I115,Юноши!$Q$5:$Q$76,Юноши!$L$5:$L$76),IF(AND(D115="м",F115=13),LOOKUP(I115,Юноши!$R$5:$R$76,Юноши!$L$5:$L$76),IF(AND(D115="м",F115=14),LOOKUP(I115,Юноши!$S$5:$S$76,Юноши!$L$5:$L$76),IF(AND(D115="м",F115=15),LOOKUP(I115,Юноши!$T$5:$T$76,Юноши!$L$5:$L$76),IF(AND(D115="м",F115=16),LOOKUP(I115,Юноши!$U$5:$U$76,Юноши!$L$5:$L$76),IF(AND(D115="м",F115&gt;=17),LOOKUP(I115,Юноши!$V$5:$V$76,Юноши!$L$5:$L$76)))))))))))))))))))</f>
        <v>0</v>
      </c>
      <c r="K115" s="424"/>
      <c r="L115" s="391">
        <f>IF(E115="",0,IF(K115&lt;=0,0,IF(AND(D115="ж",F115&lt;=16),LOOKUP(K115,Девушки!$CC$5:$CC$76,Девушки!$L$5:$L$76),IF(AND(D115="ж",F115=17),LOOKUP(K115,Девушки!$CD$5:$CD$76,Девушки!$L$5:$L$76),IF(AND(D115="м",F115&lt;=16),LOOKUP(K115,Юноши!$CC$5:$CC$76,Юноши!$L$5:$L$76),IF(AND(D115="м",F115=17),LOOKUP(K115,Юноши!$CD$5:$CD$76,Юноши!$L$5:$L$76)))))))</f>
        <v>0</v>
      </c>
      <c r="M115" s="387"/>
      <c r="N115" s="320">
        <f>IF(E115="",0,IF(M115&lt;=0,0,IF(AND(D115="ж",F115&lt;=10),LOOKUP(M115,Девушки!$Z$5:$Z$75,Девушки!$W$5:$W$75),IF(AND(D115="ж",F115=11),LOOKUP(M115,Девушки!$AA$5:$AA$75,Девушки!$W$5:$W$75),IF(AND(D115="ж",F115=12),LOOKUP(M115,Девушки!$AB$5:$AB$75,Девушки!$W$5:$W$75),IF(AND(D115="ж",F115=13),LOOKUP(M115,Девушки!$AC$5:$AC$75,Девушки!$W$5:$W$75),IF(AND(D115="ж",F115=14),LOOKUP(M115,Девушки!$AD$5:$AD$75,Девушки!$W$5:$W$75),IF(AND(D115="ж",F115=15),LOOKUP(M115,Девушки!$AE$5:$AE$75,Девушки!$W$5:$W$75),IF(AND(D115="ж",F115=16),LOOKUP(M115,Девушки!$AF$5:$AF$75,Девушки!$W$5:$W$75),IF(AND(D115="ж",F115&gt;=17),LOOKUP(M115,Девушки!$AG$5:$AG$75,Девушки!$W$5:$W$75),IF(AND(D115="м",F115&lt;=10),LOOKUP(M115,Юноши!$Z$5:$Z$75,Юноши!$W$5:$W$75),IF(AND(D115="м",F115=11),LOOKUP(M115,Юноши!$AA$5:$AA$75,Юноши!$W$5:$W$75),IF(AND(D115="м",F115=12),LOOKUP(M115,Юноши!$AB$5:$AB$75,Юноши!$W$5:$W$75),IF(AND(D115="м",F115=13),LOOKUP(M115,Юноши!$AC$5:$AC$75,Юноши!$W$5:$W$75),IF(AND(D115="м",F115=14),LOOKUP(M115,Юноши!$AD$5:$AD$75,Юноши!$W$5:$W$75),IF(AND(D115="м",F115=15),LOOKUP(M115,Юноши!$AE$5:$AE$75,Юноши!$W$5:$W$75),IF(AND(D115="м",F115=16),LOOKUP(M115,Юноши!$AF$5:$AF$75,Юноши!$W$5:$W$75),IF(AND(D115="м",F115&gt;=17),LOOKUP(M115,Юноши!$AG$5:$AG$75,Юноши!$W$5:$W$75)))))))))))))))))))</f>
        <v>0</v>
      </c>
      <c r="O115" s="389"/>
      <c r="P115" s="322">
        <f>IF(E115="",0,IF(O115&lt;=0,0,IF(AND(D115="ж",F115&lt;=10),LOOKUP(O115,Девушки!$AK$5:$AK$75,Девушки!$W$5:$W$75),IF(AND(D115="ж",F115=11),LOOKUP(O115,Девушки!$AL$5:$AL$75,Девушки!$W$5:$W$75),IF(AND(D115="ж",F115=12),LOOKUP(O115,Девушки!$AM$5:$AM$75,Девушки!$W$5:$W$75),IF(AND(D115="ж",F115=13),LOOKUP(O115,Девушки!$AN$5:$AN$75,Девушки!$W$5:$W$75),IF(AND(D115="ж",F115=14),LOOKUP(O115,Девушки!$AO$5:$AO$75,Девушки!$W$5:$W$75),IF(AND(D115="ж",F115=15),LOOKUP(O115,Девушки!$AP$5:$AP$75,Девушки!$W$5:$W$75),IF(AND(D115="ж",F115=16),LOOKUP(O115,Девушки!$AQ$5:$AQ$75,Девушки!$W$5:$W$75),IF(AND(D115="ж",F115&gt;=17),LOOKUP(O115,Девушки!$AR$5:$AR$75,Девушки!$W$5:$W$75),IF(AND(D115="м",F115&lt;=10),LOOKUP(O115,Юноши!$AK$5:$AK$75,Юноши!$W$5:$W$75),IF(AND(D115="м",F115=11),LOOKUP(O115,Юноши!$AL$5:$AL$75,Юноши!$W$5:$W$75),IF(AND(D115="м",F115=12),LOOKUP(O115,Юноши!$AM$5:$AM$75,Юноши!$W$5:$W$75),IF(AND(D115="м",F115=13),LOOKUP(O115,Юноши!$AN$5:$AN$75,Юноши!$W$5:$W$75),IF(AND(D115="м",F115=14),LOOKUP(O115,Юноши!$AO$5:$AO$75,Юноши!$W$5:$W$75),IF(AND(D115="м",F115=15),LOOKUP(O115,Юноши!$AP$5:$AP$75,Юноши!$W$5:$W$75),IF(AND(D115="м",F115=16),LOOKUP(O115,Юноши!$AQ$5:$AQ$75,Юноши!$W$5:$W$75),IF(AND(D115="м",F115&gt;=17),LOOKUP(O115,Юноши!$AR$5:$AR$75,Юноши!$W$5:$W$75)))))))))))))))))))</f>
        <v>0</v>
      </c>
      <c r="Q115" s="319"/>
      <c r="R115" s="454">
        <f>IF(E115="",0,IF(Q115&lt;=0,0,IF(AND(D115="ж",F115&lt;=10),LOOKUP(Q115,Девушки!$AV$5:$AV$75,Девушки!$W$5:$W$75),IF(AND(D115="ж",F115=11),LOOKUP(Q115,Девушки!$AW$5:$AW$75,Девушки!$W$5:$W$75),IF(AND(D115="ж",F115=12),LOOKUP(Q115,Девушки!$AX$5:$AX$75,Девушки!$W$5:$W$75),IF(AND(D115="ж",F115=13),LOOKUP(Q115,Девушки!$AY$5:$AY$75,Девушки!$W$5:$W$75),IF(AND(D115="ж",F115=14),LOOKUP(Q115,Девушки!$AZ$5:$AZ$75,Девушки!$W$5:$W$75),IF(AND(D115="ж",F115=15),LOOKUP(Q115,Девушки!$BA$5:$BA$75,Девушки!$W$5:$W$75),IF(AND(D115="ж",F115=16),LOOKUP(Q115,Девушки!$BB$5:$BB$75,Девушки!$W$5:$W$75),IF(AND(D115="ж",F115&gt;=17),LOOKUP(Q115,Девушки!$BC$5:$BC$75,Девушки!$W$5:$W$75),IF(AND(D115="м",F115&lt;=10),LOOKUP(Q115,Юноши!$AV$5:$AV$75,Юноши!$W$5:$W$75),IF(AND(D115="м",F115=11),LOOKUP(Q115,Юноши!$AW$5:$AW$75,Юноши!$W$5:$W$75),IF(AND(D115="м",F115=12),LOOKUP(Q115,Юноши!$AX$5:$AX$75,Юноши!$W$5:$W$75),IF(AND(D115="м",F115=13),LOOKUP(Q115,Юноши!$AY$5:$AY$75,Юноши!$W$5:$W$75),IF(AND(D115="м",F115=14),LOOKUP(Q115,Юноши!$AZ$5:$AZ$75,Юноши!$W$5:$W$75),IF(AND(D115="м",F115=15),LOOKUP(Q115,Юноши!$BA$5:$BA$75,Юноши!$W$5:$W$75),IF(AND(D115="м",F115=16),LOOKUP(Q115,Юноши!$BB$5:$BB$75,Юноши!$W$5:$W$75),IF(AND(D115="м",F115&gt;=17),LOOKUP(Q115,Юноши!$BC$5:$BC$75,Юноши!$W$5:$W$75)))))))))))))))))))</f>
        <v>0</v>
      </c>
      <c r="S115" s="335"/>
      <c r="T115" s="323">
        <f>IF(E115="",0,IF(S115="",0,IF(S115&lt;-4,0,IF(AND(D115="ж",F115&lt;=10),LOOKUP(S115,Девушки!$BG$5:$BG$75,Девушки!$W$5:$W$75),IF(AND(D115="ж",F115=11),LOOKUP(S115,Девушки!$BH$5:$BH$75,Девушки!$W$5:$W$75),IF(AND(D115="ж",F115=12),LOOKUP(S115,Девушки!$BI$5:$BI$75,Девушки!$W$5:$W$75),IF(AND(D115="ж",F115=13),LOOKUP(S115,Девушки!$BJ$5:$BJ$75,Девушки!$W$5:$W$75),IF(AND(D115="ж",F115=14),LOOKUP(S115,Девушки!$BK$5:$BK$75,Девушки!$W$5:$W$75),IF(AND(D115="ж",F115=15),LOOKUP(S115,Девушки!$BL$5:$BL$75,Девушки!$W$5:$W$75),IF(AND(D115="ж",F115=16),LOOKUP(S115,Девушки!$BM$5:$BM$75,Девушки!$W$5:$W$75),IF(AND(D115="ж",F115&gt;=17),LOOKUP(S115,Девушки!$BN$5:$BN$75,Девушки!$W$5:$W$75),IF(AND(D115="м",F115&lt;=10),LOOKUP(S115,Юноши!$BG$5:$BG$75,Юноши!$W$5:$W$75),IF(AND(D115="м",F115=11),LOOKUP(S115,Юноши!$BH$5:$BH$75,Юноши!$W$5:$W$75),IF(AND(D115="м",F115=12),LOOKUP(S115,Юноши!$BI$5:$BI$75,Юноши!$W$5:$W$75),IF(AND(D115="м",F115=13),LOOKUP(S115,Юноши!$BJ$5:$BJ$75,Юноши!$W$5:$W$75),IF(AND(D115="м",F115=14),LOOKUP(S115,Юноши!$BK$5:$BK$75,Юноши!$W$5:$W$75),IF(AND(D115="м",F115=15),LOOKUP(S115,Юноши!$BL$5:$BL$75,Юноши!$W$5:$W$75),IF(AND(D115="м",F115=16),LOOKUP(S115,Юноши!$BM$5:$BM$75,Юноши!$W$5:$W$75),IF(AND(D115="м",F115&gt;=17),LOOKUP(S115,Юноши!$BN$5:$BN$75,Юноши!$W$5:$W$75))))))))))))))))))))</f>
        <v>0</v>
      </c>
      <c r="U115" s="343"/>
      <c r="V115" s="454">
        <f>IF(E115="",0,IF(U115&lt;=0,0,IF(AND(D115="ж",F115&lt;=10),LOOKUP(U115,Девушки!$BT$5:$BT$76,Девушки!$BO$5:$BO$76),IF(AND(D115="ж",F115=11),LOOKUP(U115,Девушки!$BT$5:$BT$76,Девушки!$BO$5:$BO$76),IF(AND(D115="ж",F115=12),LOOKUP(U115,Девушки!$BT$5:$BT$76,Девушки!$BO$5:$BO$76),IF(AND(D115="ж",F115=13),LOOKUP(U115,Девушки!$BT$5:$BT$76,Девушки!$BO$5:$BO$76),IF(AND(D115="ж",F115=14),LOOKUP(U115,Девушки!$BT$5:$BT$76,Девушки!$BO$5:$BO$76),IF(AND(D115="ж",F115=15),LOOKUP(U115,Девушки!$BT$5:$BT$76,Девушки!$BO$5:$BO$76),IF(AND(D115="ж",F115=16),LOOKUP(U115,Девушки!$BT$5:$BT$76,Девушки!$BO$5:$BO$76),IF(AND(D115="ж",F115&gt;=17),LOOKUP(U115,Девушки!$BT$5:$BT$76,Девушки!$BO$5:$BO$76),IF(AND(D115="м",F115&lt;=10),LOOKUP(U115,Юноши!$BT$5:$BT$76,Юноши!$BO$5:$BO$76),IF(AND(D115="м",F115=11),LOOKUP(U115,Юноши!$BT$5:$BT$76,Юноши!$BO$5:$BO$76),IF(AND(D115="м",F115=12),LOOKUP(U115,Юноши!$BT$5:$BT$76,Юноши!$BO$5:$BO$76),IF(AND(D115="м",F115=13),LOOKUP(U115,Юноши!$BT$5:$BT$76,Юноши!$BO$5:$BO$76),IF(AND(D115="м",F115=14),LOOKUP(U115,Юноши!$BT$5:$BT$76,Юноши!$BO$5:$BO$76),IF(AND(D115="м",F115=15),LOOKUP(U115,Юноши!$BT$5:$BT$76,Юноши!$BO$5:$BO$76),IF(AND(D115="м",F115=16),LOOKUP(U115,Юноши!$BT$5:$BT$76,Юноши!$BO$5:$BO$76),IF(AND(D115="м",F115&gt;=17),LOOKUP(U115,Юноши!$BT$5:$BT$76,Юноши!$BO$5:$BO$76)))))))))))))))))))</f>
        <v>0</v>
      </c>
      <c r="W115" s="348"/>
      <c r="X115" s="324">
        <f>IF(E115="",0,IF(W115="",0,IF(AND(D115="ж",F115&lt;=10),LOOKUP(W115,Девушки!$D$5:$D$76,Девушки!$A$5:$A$76),IF(AND(D115="ж",F115=11),LOOKUP(W115,Девушки!$E$5:$E$76,Девушки!$A$5:$A$76),IF(AND(D115="ж",F115=12),LOOKUP(W115,Девушки!$F$5:$F$76,Девушки!$A$5:$A$76),IF(AND(D115="ж",F115=13),LOOKUP(W115,Девушки!$G$5:$G$76,Девушки!$A$5:$A$76),IF(AND(D115="ж",F115=14),LOOKUP(W115,Девушки!$H$5:$H$76,Девушки!$A$5:$A$76),IF(AND(D115="ж",F115=15),LOOKUP(W115,Девушки!$I$5:$I$76,Девушки!$A$5:$A$76),IF(AND(D115="ж",F115=16),LOOKUP(W115,Девушки!$J$5:$J$76,Девушки!$A$5:$A$76),IF(AND(D115="ж",F115&gt;=17),LOOKUP(W115,Девушки!$K$5:$K$76,Девушки!$A$5:$A$76),IF(AND(D115="м",F115&lt;=10),LOOKUP(W115,Юноши!$D$5:$D$76,Юноши!$A$5:$A$76),IF(AND(D115="м",F115=11),LOOKUP(W115,Юноши!$E$5:$E$76,Юноши!$A$5:$A$76),IF(AND(D115="м",F115=12),LOOKUP(W115,Юноши!$F$5:$F$76,Юноши!$A$5:$A$76),IF(AND(D115="м",F115=13),LOOKUP(W115,Юноши!$G$5:$G$76,Юноши!$A$5:$A$76),IF(AND(D115="м",F115=14),LOOKUP(W115,Юноши!$H$5:$H$76,Юноши!$A$5:$A$76),IF(AND(D115="м",F115=15),LOOKUP(W115,Юноши!$I$5:$I$76,Юноши!$A$5:$A$76),IF(AND(D115="м",F115=16),LOOKUP(W115,Юноши!$J$5:$J$76,Юноши!$A$5:$A$76),IF(AND(D115="м",F115&gt;=17),LOOKUP(W115,Юноши!$K$5:$K$76,Юноши!$A$5:$A$76)))))))))))))))))))</f>
        <v>0</v>
      </c>
      <c r="Y115" s="451">
        <f t="shared" si="3"/>
        <v>0</v>
      </c>
    </row>
    <row r="116" spans="1:25" ht="24.95" customHeight="1">
      <c r="A116" s="456"/>
      <c r="B116" s="460"/>
      <c r="C116" s="459"/>
      <c r="D116" s="458"/>
      <c r="E116" s="463"/>
      <c r="F116" s="416" t="str">
        <f t="shared" si="2"/>
        <v>/</v>
      </c>
      <c r="G116" s="422"/>
      <c r="H116" s="420">
        <f>IF(E116="",0,IF(G116&lt;=0,0,IF(AND(D116="ж",F116&lt;=10),LOOKUP(G116,Девушки!$CH$5:$CH$76,Девушки!$L$5:$L$76),IF(AND(D116="ж",F116=11),LOOKUP(G116,Девушки!$CI$5:$CI$76,Девушки!$L$5:$L$76),IF(AND(D116="ж",F116=12),LOOKUP(G116,Девушки!$CJ$5:$CJ$76,Девушки!$L$5:$L$76),IF(AND(D116="ж",F116=13),LOOKUP(G116,Девушки!$CK$5:$CK$76,Девушки!$L$5:$L$76),IF(AND(D116="ж",F116=14),LOOKUP(G116,Девушки!$CL$5:$CL$76,Девушки!$L$5:$L$76),IF(AND(D116="ж",F116=15),LOOKUP(G116,Девушки!$CM$5:$CM$76,Девушки!$L$5:$L$76),IF(AND(D116="ж",F116=16),LOOKUP(G116,Девушки!$CN$5:$CN$76,Девушки!$L$5:$L$76),IF(AND(D116="ж",F116&gt;=17),LOOKUP(G116,Девушки!$CO$5:$CO$76,Девушки!$L$5:$L$76),IF(AND(D116="м",F116&lt;=10),LOOKUP(G116,Юноши!$CH$5:$CH$76,Юноши!$L$5:$L$76),IF(AND(D116="м",F116=11),LOOKUP(G116,Юноши!$CI$5:$CI$76,Юноши!$L$5:$L$76),IF(AND(D116="м",F116=12),LOOKUP(G116,Юноши!$CJ$5:$CJ$76,Юноши!$L$5:$L$76),IF(AND(D116="м",F116=13),LOOKUP(G116,Юноши!$CK$5:$CK$76,Юноши!$L$5:$L$76),IF(AND(D116="м",F116=14),LOOKUP(G116,Юноши!$CL$5:$CL$76,Юноши!$L$5:$L$76),IF(AND(D116="м",F116=15),LOOKUP(G116,Юноши!$CM$5:$CM$76,Юноши!$L$5:$L$76),IF(AND(D116="м",F116=16),LOOKUP(G116,Юноши!$CN$5:$CN$76,Юноши!$L$5:$L$76),IF(AND(D116="м",F116&gt;=17),LOOKUP(G116,Юноши!$CO$5:$CO$76,Юноши!$L$5:$L$76)))))))))))))))))))</f>
        <v>0</v>
      </c>
      <c r="I116" s="418"/>
      <c r="J116" s="383">
        <f>IF(E116="",0,IF(I116&lt;=0,0,IF(AND(D116="ж",F116&lt;=10),LOOKUP(I116,Девушки!$O$5:$O$76,Девушки!$L$5:$L$76),IF(AND(D116="ж",F116=11),LOOKUP(I116,Девушки!$P$5:$P$76,Девушки!$L$5:$L$76),IF(AND(D116="ж",F116=12),LOOKUP(I116,Девушки!$Q$5:$Q$76,Девушки!$L$5:$L$76),IF(AND(D116="ж",F116=13),LOOKUP(I116,Девушки!$R$5:$R$76,Девушки!$L$5:$L$76),IF(AND(D116="ж",F116=14),LOOKUP(I116,Девушки!$S$5:$S$76,Девушки!$L$5:$L$76),IF(AND(D116="ж",F116=15),LOOKUP(I116,Девушки!$T$5:$T$76,Девушки!$L$5:$L$76),IF(AND(D116="ж",F116=16),LOOKUP(I116,Девушки!$U$5:$U$76,Девушки!$L$5:$L$76),IF(AND(D116="ж",F116&gt;=17),LOOKUP(I116,Девушки!$V$5:$V$76,Девушки!$L$5:$L$76),IF(AND(D116="м",F116&lt;=10),LOOKUP(I116,Юноши!$O$5:$O$76,Юноши!$L$5:$L$76),IF(AND(D116="м",F116=11),LOOKUP(I116,Юноши!$P$5:$P$76,Юноши!$L$5:$L$76),IF(AND(D116="м",F116=12),LOOKUP(I116,Юноши!$Q$5:$Q$76,Юноши!$L$5:$L$76),IF(AND(D116="м",F116=13),LOOKUP(I116,Юноши!$R$5:$R$76,Юноши!$L$5:$L$76),IF(AND(D116="м",F116=14),LOOKUP(I116,Юноши!$S$5:$S$76,Юноши!$L$5:$L$76),IF(AND(D116="м",F116=15),LOOKUP(I116,Юноши!$T$5:$T$76,Юноши!$L$5:$L$76),IF(AND(D116="м",F116=16),LOOKUP(I116,Юноши!$U$5:$U$76,Юноши!$L$5:$L$76),IF(AND(D116="м",F116&gt;=17),LOOKUP(I116,Юноши!$V$5:$V$76,Юноши!$L$5:$L$76)))))))))))))))))))</f>
        <v>0</v>
      </c>
      <c r="K116" s="424"/>
      <c r="L116" s="391">
        <f>IF(E116="",0,IF(K116&lt;=0,0,IF(AND(D116="ж",F116&lt;=16),LOOKUP(K116,Девушки!$CC$5:$CC$76,Девушки!$L$5:$L$76),IF(AND(D116="ж",F116=17),LOOKUP(K116,Девушки!$CD$5:$CD$76,Девушки!$L$5:$L$76),IF(AND(D116="м",F116&lt;=16),LOOKUP(K116,Юноши!$CC$5:$CC$76,Юноши!$L$5:$L$76),IF(AND(D116="м",F116=17),LOOKUP(K116,Юноши!$CD$5:$CD$76,Юноши!$L$5:$L$76)))))))</f>
        <v>0</v>
      </c>
      <c r="M116" s="387"/>
      <c r="N116" s="320">
        <f>IF(E116="",0,IF(M116&lt;=0,0,IF(AND(D116="ж",F116&lt;=10),LOOKUP(M116,Девушки!$Z$5:$Z$75,Девушки!$W$5:$W$75),IF(AND(D116="ж",F116=11),LOOKUP(M116,Девушки!$AA$5:$AA$75,Девушки!$W$5:$W$75),IF(AND(D116="ж",F116=12),LOOKUP(M116,Девушки!$AB$5:$AB$75,Девушки!$W$5:$W$75),IF(AND(D116="ж",F116=13),LOOKUP(M116,Девушки!$AC$5:$AC$75,Девушки!$W$5:$W$75),IF(AND(D116="ж",F116=14),LOOKUP(M116,Девушки!$AD$5:$AD$75,Девушки!$W$5:$W$75),IF(AND(D116="ж",F116=15),LOOKUP(M116,Девушки!$AE$5:$AE$75,Девушки!$W$5:$W$75),IF(AND(D116="ж",F116=16),LOOKUP(M116,Девушки!$AF$5:$AF$75,Девушки!$W$5:$W$75),IF(AND(D116="ж",F116&gt;=17),LOOKUP(M116,Девушки!$AG$5:$AG$75,Девушки!$W$5:$W$75),IF(AND(D116="м",F116&lt;=10),LOOKUP(M116,Юноши!$Z$5:$Z$75,Юноши!$W$5:$W$75),IF(AND(D116="м",F116=11),LOOKUP(M116,Юноши!$AA$5:$AA$75,Юноши!$W$5:$W$75),IF(AND(D116="м",F116=12),LOOKUP(M116,Юноши!$AB$5:$AB$75,Юноши!$W$5:$W$75),IF(AND(D116="м",F116=13),LOOKUP(M116,Юноши!$AC$5:$AC$75,Юноши!$W$5:$W$75),IF(AND(D116="м",F116=14),LOOKUP(M116,Юноши!$AD$5:$AD$75,Юноши!$W$5:$W$75),IF(AND(D116="м",F116=15),LOOKUP(M116,Юноши!$AE$5:$AE$75,Юноши!$W$5:$W$75),IF(AND(D116="м",F116=16),LOOKUP(M116,Юноши!$AF$5:$AF$75,Юноши!$W$5:$W$75),IF(AND(D116="м",F116&gt;=17),LOOKUP(M116,Юноши!$AG$5:$AG$75,Юноши!$W$5:$W$75)))))))))))))))))))</f>
        <v>0</v>
      </c>
      <c r="O116" s="389"/>
      <c r="P116" s="322">
        <f>IF(E116="",0,IF(O116&lt;=0,0,IF(AND(D116="ж",F116&lt;=10),LOOKUP(O116,Девушки!$AK$5:$AK$75,Девушки!$W$5:$W$75),IF(AND(D116="ж",F116=11),LOOKUP(O116,Девушки!$AL$5:$AL$75,Девушки!$W$5:$W$75),IF(AND(D116="ж",F116=12),LOOKUP(O116,Девушки!$AM$5:$AM$75,Девушки!$W$5:$W$75),IF(AND(D116="ж",F116=13),LOOKUP(O116,Девушки!$AN$5:$AN$75,Девушки!$W$5:$W$75),IF(AND(D116="ж",F116=14),LOOKUP(O116,Девушки!$AO$5:$AO$75,Девушки!$W$5:$W$75),IF(AND(D116="ж",F116=15),LOOKUP(O116,Девушки!$AP$5:$AP$75,Девушки!$W$5:$W$75),IF(AND(D116="ж",F116=16),LOOKUP(O116,Девушки!$AQ$5:$AQ$75,Девушки!$W$5:$W$75),IF(AND(D116="ж",F116&gt;=17),LOOKUP(O116,Девушки!$AR$5:$AR$75,Девушки!$W$5:$W$75),IF(AND(D116="м",F116&lt;=10),LOOKUP(O116,Юноши!$AK$5:$AK$75,Юноши!$W$5:$W$75),IF(AND(D116="м",F116=11),LOOKUP(O116,Юноши!$AL$5:$AL$75,Юноши!$W$5:$W$75),IF(AND(D116="м",F116=12),LOOKUP(O116,Юноши!$AM$5:$AM$75,Юноши!$W$5:$W$75),IF(AND(D116="м",F116=13),LOOKUP(O116,Юноши!$AN$5:$AN$75,Юноши!$W$5:$W$75),IF(AND(D116="м",F116=14),LOOKUP(O116,Юноши!$AO$5:$AO$75,Юноши!$W$5:$W$75),IF(AND(D116="м",F116=15),LOOKUP(O116,Юноши!$AP$5:$AP$75,Юноши!$W$5:$W$75),IF(AND(D116="м",F116=16),LOOKUP(O116,Юноши!$AQ$5:$AQ$75,Юноши!$W$5:$W$75),IF(AND(D116="м",F116&gt;=17),LOOKUP(O116,Юноши!$AR$5:$AR$75,Юноши!$W$5:$W$75)))))))))))))))))))</f>
        <v>0</v>
      </c>
      <c r="Q116" s="319"/>
      <c r="R116" s="454">
        <f>IF(E116="",0,IF(Q116&lt;=0,0,IF(AND(D116="ж",F116&lt;=10),LOOKUP(Q116,Девушки!$AV$5:$AV$75,Девушки!$W$5:$W$75),IF(AND(D116="ж",F116=11),LOOKUP(Q116,Девушки!$AW$5:$AW$75,Девушки!$W$5:$W$75),IF(AND(D116="ж",F116=12),LOOKUP(Q116,Девушки!$AX$5:$AX$75,Девушки!$W$5:$W$75),IF(AND(D116="ж",F116=13),LOOKUP(Q116,Девушки!$AY$5:$AY$75,Девушки!$W$5:$W$75),IF(AND(D116="ж",F116=14),LOOKUP(Q116,Девушки!$AZ$5:$AZ$75,Девушки!$W$5:$W$75),IF(AND(D116="ж",F116=15),LOOKUP(Q116,Девушки!$BA$5:$BA$75,Девушки!$W$5:$W$75),IF(AND(D116="ж",F116=16),LOOKUP(Q116,Девушки!$BB$5:$BB$75,Девушки!$W$5:$W$75),IF(AND(D116="ж",F116&gt;=17),LOOKUP(Q116,Девушки!$BC$5:$BC$75,Девушки!$W$5:$W$75),IF(AND(D116="м",F116&lt;=10),LOOKUP(Q116,Юноши!$AV$5:$AV$75,Юноши!$W$5:$W$75),IF(AND(D116="м",F116=11),LOOKUP(Q116,Юноши!$AW$5:$AW$75,Юноши!$W$5:$W$75),IF(AND(D116="м",F116=12),LOOKUP(Q116,Юноши!$AX$5:$AX$75,Юноши!$W$5:$W$75),IF(AND(D116="м",F116=13),LOOKUP(Q116,Юноши!$AY$5:$AY$75,Юноши!$W$5:$W$75),IF(AND(D116="м",F116=14),LOOKUP(Q116,Юноши!$AZ$5:$AZ$75,Юноши!$W$5:$W$75),IF(AND(D116="м",F116=15),LOOKUP(Q116,Юноши!$BA$5:$BA$75,Юноши!$W$5:$W$75),IF(AND(D116="м",F116=16),LOOKUP(Q116,Юноши!$BB$5:$BB$75,Юноши!$W$5:$W$75),IF(AND(D116="м",F116&gt;=17),LOOKUP(Q116,Юноши!$BC$5:$BC$75,Юноши!$W$5:$W$75)))))))))))))))))))</f>
        <v>0</v>
      </c>
      <c r="S116" s="335"/>
      <c r="T116" s="323">
        <f>IF(E116="",0,IF(S116="",0,IF(S116&lt;-4,0,IF(AND(D116="ж",F116&lt;=10),LOOKUP(S116,Девушки!$BG$5:$BG$75,Девушки!$W$5:$W$75),IF(AND(D116="ж",F116=11),LOOKUP(S116,Девушки!$BH$5:$BH$75,Девушки!$W$5:$W$75),IF(AND(D116="ж",F116=12),LOOKUP(S116,Девушки!$BI$5:$BI$75,Девушки!$W$5:$W$75),IF(AND(D116="ж",F116=13),LOOKUP(S116,Девушки!$BJ$5:$BJ$75,Девушки!$W$5:$W$75),IF(AND(D116="ж",F116=14),LOOKUP(S116,Девушки!$BK$5:$BK$75,Девушки!$W$5:$W$75),IF(AND(D116="ж",F116=15),LOOKUP(S116,Девушки!$BL$5:$BL$75,Девушки!$W$5:$W$75),IF(AND(D116="ж",F116=16),LOOKUP(S116,Девушки!$BM$5:$BM$75,Девушки!$W$5:$W$75),IF(AND(D116="ж",F116&gt;=17),LOOKUP(S116,Девушки!$BN$5:$BN$75,Девушки!$W$5:$W$75),IF(AND(D116="м",F116&lt;=10),LOOKUP(S116,Юноши!$BG$5:$BG$75,Юноши!$W$5:$W$75),IF(AND(D116="м",F116=11),LOOKUP(S116,Юноши!$BH$5:$BH$75,Юноши!$W$5:$W$75),IF(AND(D116="м",F116=12),LOOKUP(S116,Юноши!$BI$5:$BI$75,Юноши!$W$5:$W$75),IF(AND(D116="м",F116=13),LOOKUP(S116,Юноши!$BJ$5:$BJ$75,Юноши!$W$5:$W$75),IF(AND(D116="м",F116=14),LOOKUP(S116,Юноши!$BK$5:$BK$75,Юноши!$W$5:$W$75),IF(AND(D116="м",F116=15),LOOKUP(S116,Юноши!$BL$5:$BL$75,Юноши!$W$5:$W$75),IF(AND(D116="м",F116=16),LOOKUP(S116,Юноши!$BM$5:$BM$75,Юноши!$W$5:$W$75),IF(AND(D116="м",F116&gt;=17),LOOKUP(S116,Юноши!$BN$5:$BN$75,Юноши!$W$5:$W$75))))))))))))))))))))</f>
        <v>0</v>
      </c>
      <c r="U116" s="343"/>
      <c r="V116" s="454">
        <f>IF(E116="",0,IF(U116&lt;=0,0,IF(AND(D116="ж",F116&lt;=10),LOOKUP(U116,Девушки!$BT$5:$BT$76,Девушки!$BO$5:$BO$76),IF(AND(D116="ж",F116=11),LOOKUP(U116,Девушки!$BT$5:$BT$76,Девушки!$BO$5:$BO$76),IF(AND(D116="ж",F116=12),LOOKUP(U116,Девушки!$BT$5:$BT$76,Девушки!$BO$5:$BO$76),IF(AND(D116="ж",F116=13),LOOKUP(U116,Девушки!$BT$5:$BT$76,Девушки!$BO$5:$BO$76),IF(AND(D116="ж",F116=14),LOOKUP(U116,Девушки!$BT$5:$BT$76,Девушки!$BO$5:$BO$76),IF(AND(D116="ж",F116=15),LOOKUP(U116,Девушки!$BT$5:$BT$76,Девушки!$BO$5:$BO$76),IF(AND(D116="ж",F116=16),LOOKUP(U116,Девушки!$BT$5:$BT$76,Девушки!$BO$5:$BO$76),IF(AND(D116="ж",F116&gt;=17),LOOKUP(U116,Девушки!$BT$5:$BT$76,Девушки!$BO$5:$BO$76),IF(AND(D116="м",F116&lt;=10),LOOKUP(U116,Юноши!$BT$5:$BT$76,Юноши!$BO$5:$BO$76),IF(AND(D116="м",F116=11),LOOKUP(U116,Юноши!$BT$5:$BT$76,Юноши!$BO$5:$BO$76),IF(AND(D116="м",F116=12),LOOKUP(U116,Юноши!$BT$5:$BT$76,Юноши!$BO$5:$BO$76),IF(AND(D116="м",F116=13),LOOKUP(U116,Юноши!$BT$5:$BT$76,Юноши!$BO$5:$BO$76),IF(AND(D116="м",F116=14),LOOKUP(U116,Юноши!$BT$5:$BT$76,Юноши!$BO$5:$BO$76),IF(AND(D116="м",F116=15),LOOKUP(U116,Юноши!$BT$5:$BT$76,Юноши!$BO$5:$BO$76),IF(AND(D116="м",F116=16),LOOKUP(U116,Юноши!$BT$5:$BT$76,Юноши!$BO$5:$BO$76),IF(AND(D116="м",F116&gt;=17),LOOKUP(U116,Юноши!$BT$5:$BT$76,Юноши!$BO$5:$BO$76)))))))))))))))))))</f>
        <v>0</v>
      </c>
      <c r="W116" s="348"/>
      <c r="X116" s="324">
        <f>IF(E116="",0,IF(W116="",0,IF(AND(D116="ж",F116&lt;=10),LOOKUP(W116,Девушки!$D$5:$D$76,Девушки!$A$5:$A$76),IF(AND(D116="ж",F116=11),LOOKUP(W116,Девушки!$E$5:$E$76,Девушки!$A$5:$A$76),IF(AND(D116="ж",F116=12),LOOKUP(W116,Девушки!$F$5:$F$76,Девушки!$A$5:$A$76),IF(AND(D116="ж",F116=13),LOOKUP(W116,Девушки!$G$5:$G$76,Девушки!$A$5:$A$76),IF(AND(D116="ж",F116=14),LOOKUP(W116,Девушки!$H$5:$H$76,Девушки!$A$5:$A$76),IF(AND(D116="ж",F116=15),LOOKUP(W116,Девушки!$I$5:$I$76,Девушки!$A$5:$A$76),IF(AND(D116="ж",F116=16),LOOKUP(W116,Девушки!$J$5:$J$76,Девушки!$A$5:$A$76),IF(AND(D116="ж",F116&gt;=17),LOOKUP(W116,Девушки!$K$5:$K$76,Девушки!$A$5:$A$76),IF(AND(D116="м",F116&lt;=10),LOOKUP(W116,Юноши!$D$5:$D$76,Юноши!$A$5:$A$76),IF(AND(D116="м",F116=11),LOOKUP(W116,Юноши!$E$5:$E$76,Юноши!$A$5:$A$76),IF(AND(D116="м",F116=12),LOOKUP(W116,Юноши!$F$5:$F$76,Юноши!$A$5:$A$76),IF(AND(D116="м",F116=13),LOOKUP(W116,Юноши!$G$5:$G$76,Юноши!$A$5:$A$76),IF(AND(D116="м",F116=14),LOOKUP(W116,Юноши!$H$5:$H$76,Юноши!$A$5:$A$76),IF(AND(D116="м",F116=15),LOOKUP(W116,Юноши!$I$5:$I$76,Юноши!$A$5:$A$76),IF(AND(D116="м",F116=16),LOOKUP(W116,Юноши!$J$5:$J$76,Юноши!$A$5:$A$76),IF(AND(D116="м",F116&gt;=17),LOOKUP(W116,Юноши!$K$5:$K$76,Юноши!$A$5:$A$76)))))))))))))))))))</f>
        <v>0</v>
      </c>
      <c r="Y116" s="451">
        <f t="shared" si="3"/>
        <v>0</v>
      </c>
    </row>
    <row r="117" spans="1:25" ht="24.95" customHeight="1">
      <c r="A117" s="456"/>
      <c r="B117" s="460"/>
      <c r="C117" s="459"/>
      <c r="D117" s="458"/>
      <c r="E117" s="463"/>
      <c r="F117" s="416" t="str">
        <f t="shared" si="2"/>
        <v>/</v>
      </c>
      <c r="G117" s="422"/>
      <c r="H117" s="420">
        <f>IF(E117="",0,IF(G117&lt;=0,0,IF(AND(D117="ж",F117&lt;=10),LOOKUP(G117,Девушки!$CH$5:$CH$76,Девушки!$L$5:$L$76),IF(AND(D117="ж",F117=11),LOOKUP(G117,Девушки!$CI$5:$CI$76,Девушки!$L$5:$L$76),IF(AND(D117="ж",F117=12),LOOKUP(G117,Девушки!$CJ$5:$CJ$76,Девушки!$L$5:$L$76),IF(AND(D117="ж",F117=13),LOOKUP(G117,Девушки!$CK$5:$CK$76,Девушки!$L$5:$L$76),IF(AND(D117="ж",F117=14),LOOKUP(G117,Девушки!$CL$5:$CL$76,Девушки!$L$5:$L$76),IF(AND(D117="ж",F117=15),LOOKUP(G117,Девушки!$CM$5:$CM$76,Девушки!$L$5:$L$76),IF(AND(D117="ж",F117=16),LOOKUP(G117,Девушки!$CN$5:$CN$76,Девушки!$L$5:$L$76),IF(AND(D117="ж",F117&gt;=17),LOOKUP(G117,Девушки!$CO$5:$CO$76,Девушки!$L$5:$L$76),IF(AND(D117="м",F117&lt;=10),LOOKUP(G117,Юноши!$CH$5:$CH$76,Юноши!$L$5:$L$76),IF(AND(D117="м",F117=11),LOOKUP(G117,Юноши!$CI$5:$CI$76,Юноши!$L$5:$L$76),IF(AND(D117="м",F117=12),LOOKUP(G117,Юноши!$CJ$5:$CJ$76,Юноши!$L$5:$L$76),IF(AND(D117="м",F117=13),LOOKUP(G117,Юноши!$CK$5:$CK$76,Юноши!$L$5:$L$76),IF(AND(D117="м",F117=14),LOOKUP(G117,Юноши!$CL$5:$CL$76,Юноши!$L$5:$L$76),IF(AND(D117="м",F117=15),LOOKUP(G117,Юноши!$CM$5:$CM$76,Юноши!$L$5:$L$76),IF(AND(D117="м",F117=16),LOOKUP(G117,Юноши!$CN$5:$CN$76,Юноши!$L$5:$L$76),IF(AND(D117="м",F117&gt;=17),LOOKUP(G117,Юноши!$CO$5:$CO$76,Юноши!$L$5:$L$76)))))))))))))))))))</f>
        <v>0</v>
      </c>
      <c r="I117" s="418"/>
      <c r="J117" s="383">
        <f>IF(E117="",0,IF(I117&lt;=0,0,IF(AND(D117="ж",F117&lt;=10),LOOKUP(I117,Девушки!$O$5:$O$76,Девушки!$L$5:$L$76),IF(AND(D117="ж",F117=11),LOOKUP(I117,Девушки!$P$5:$P$76,Девушки!$L$5:$L$76),IF(AND(D117="ж",F117=12),LOOKUP(I117,Девушки!$Q$5:$Q$76,Девушки!$L$5:$L$76),IF(AND(D117="ж",F117=13),LOOKUP(I117,Девушки!$R$5:$R$76,Девушки!$L$5:$L$76),IF(AND(D117="ж",F117=14),LOOKUP(I117,Девушки!$S$5:$S$76,Девушки!$L$5:$L$76),IF(AND(D117="ж",F117=15),LOOKUP(I117,Девушки!$T$5:$T$76,Девушки!$L$5:$L$76),IF(AND(D117="ж",F117=16),LOOKUP(I117,Девушки!$U$5:$U$76,Девушки!$L$5:$L$76),IF(AND(D117="ж",F117&gt;=17),LOOKUP(I117,Девушки!$V$5:$V$76,Девушки!$L$5:$L$76),IF(AND(D117="м",F117&lt;=10),LOOKUP(I117,Юноши!$O$5:$O$76,Юноши!$L$5:$L$76),IF(AND(D117="м",F117=11),LOOKUP(I117,Юноши!$P$5:$P$76,Юноши!$L$5:$L$76),IF(AND(D117="м",F117=12),LOOKUP(I117,Юноши!$Q$5:$Q$76,Юноши!$L$5:$L$76),IF(AND(D117="м",F117=13),LOOKUP(I117,Юноши!$R$5:$R$76,Юноши!$L$5:$L$76),IF(AND(D117="м",F117=14),LOOKUP(I117,Юноши!$S$5:$S$76,Юноши!$L$5:$L$76),IF(AND(D117="м",F117=15),LOOKUP(I117,Юноши!$T$5:$T$76,Юноши!$L$5:$L$76),IF(AND(D117="м",F117=16),LOOKUP(I117,Юноши!$U$5:$U$76,Юноши!$L$5:$L$76),IF(AND(D117="м",F117&gt;=17),LOOKUP(I117,Юноши!$V$5:$V$76,Юноши!$L$5:$L$76)))))))))))))))))))</f>
        <v>0</v>
      </c>
      <c r="K117" s="424"/>
      <c r="L117" s="391">
        <f>IF(E117="",0,IF(K117&lt;=0,0,IF(AND(D117="ж",F117&lt;=16),LOOKUP(K117,Девушки!$CC$5:$CC$76,Девушки!$L$5:$L$76),IF(AND(D117="ж",F117=17),LOOKUP(K117,Девушки!$CD$5:$CD$76,Девушки!$L$5:$L$76),IF(AND(D117="м",F117&lt;=16),LOOKUP(K117,Юноши!$CC$5:$CC$76,Юноши!$L$5:$L$76),IF(AND(D117="м",F117=17),LOOKUP(K117,Юноши!$CD$5:$CD$76,Юноши!$L$5:$L$76)))))))</f>
        <v>0</v>
      </c>
      <c r="M117" s="387"/>
      <c r="N117" s="320">
        <f>IF(E117="",0,IF(M117&lt;=0,0,IF(AND(D117="ж",F117&lt;=10),LOOKUP(M117,Девушки!$Z$5:$Z$75,Девушки!$W$5:$W$75),IF(AND(D117="ж",F117=11),LOOKUP(M117,Девушки!$AA$5:$AA$75,Девушки!$W$5:$W$75),IF(AND(D117="ж",F117=12),LOOKUP(M117,Девушки!$AB$5:$AB$75,Девушки!$W$5:$W$75),IF(AND(D117="ж",F117=13),LOOKUP(M117,Девушки!$AC$5:$AC$75,Девушки!$W$5:$W$75),IF(AND(D117="ж",F117=14),LOOKUP(M117,Девушки!$AD$5:$AD$75,Девушки!$W$5:$W$75),IF(AND(D117="ж",F117=15),LOOKUP(M117,Девушки!$AE$5:$AE$75,Девушки!$W$5:$W$75),IF(AND(D117="ж",F117=16),LOOKUP(M117,Девушки!$AF$5:$AF$75,Девушки!$W$5:$W$75),IF(AND(D117="ж",F117&gt;=17),LOOKUP(M117,Девушки!$AG$5:$AG$75,Девушки!$W$5:$W$75),IF(AND(D117="м",F117&lt;=10),LOOKUP(M117,Юноши!$Z$5:$Z$75,Юноши!$W$5:$W$75),IF(AND(D117="м",F117=11),LOOKUP(M117,Юноши!$AA$5:$AA$75,Юноши!$W$5:$W$75),IF(AND(D117="м",F117=12),LOOKUP(M117,Юноши!$AB$5:$AB$75,Юноши!$W$5:$W$75),IF(AND(D117="м",F117=13),LOOKUP(M117,Юноши!$AC$5:$AC$75,Юноши!$W$5:$W$75),IF(AND(D117="м",F117=14),LOOKUP(M117,Юноши!$AD$5:$AD$75,Юноши!$W$5:$W$75),IF(AND(D117="м",F117=15),LOOKUP(M117,Юноши!$AE$5:$AE$75,Юноши!$W$5:$W$75),IF(AND(D117="м",F117=16),LOOKUP(M117,Юноши!$AF$5:$AF$75,Юноши!$W$5:$W$75),IF(AND(D117="м",F117&gt;=17),LOOKUP(M117,Юноши!$AG$5:$AG$75,Юноши!$W$5:$W$75)))))))))))))))))))</f>
        <v>0</v>
      </c>
      <c r="O117" s="389"/>
      <c r="P117" s="322">
        <f>IF(E117="",0,IF(O117&lt;=0,0,IF(AND(D117="ж",F117&lt;=10),LOOKUP(O117,Девушки!$AK$5:$AK$75,Девушки!$W$5:$W$75),IF(AND(D117="ж",F117=11),LOOKUP(O117,Девушки!$AL$5:$AL$75,Девушки!$W$5:$W$75),IF(AND(D117="ж",F117=12),LOOKUP(O117,Девушки!$AM$5:$AM$75,Девушки!$W$5:$W$75),IF(AND(D117="ж",F117=13),LOOKUP(O117,Девушки!$AN$5:$AN$75,Девушки!$W$5:$W$75),IF(AND(D117="ж",F117=14),LOOKUP(O117,Девушки!$AO$5:$AO$75,Девушки!$W$5:$W$75),IF(AND(D117="ж",F117=15),LOOKUP(O117,Девушки!$AP$5:$AP$75,Девушки!$W$5:$W$75),IF(AND(D117="ж",F117=16),LOOKUP(O117,Девушки!$AQ$5:$AQ$75,Девушки!$W$5:$W$75),IF(AND(D117="ж",F117&gt;=17),LOOKUP(O117,Девушки!$AR$5:$AR$75,Девушки!$W$5:$W$75),IF(AND(D117="м",F117&lt;=10),LOOKUP(O117,Юноши!$AK$5:$AK$75,Юноши!$W$5:$W$75),IF(AND(D117="м",F117=11),LOOKUP(O117,Юноши!$AL$5:$AL$75,Юноши!$W$5:$W$75),IF(AND(D117="м",F117=12),LOOKUP(O117,Юноши!$AM$5:$AM$75,Юноши!$W$5:$W$75),IF(AND(D117="м",F117=13),LOOKUP(O117,Юноши!$AN$5:$AN$75,Юноши!$W$5:$W$75),IF(AND(D117="м",F117=14),LOOKUP(O117,Юноши!$AO$5:$AO$75,Юноши!$W$5:$W$75),IF(AND(D117="м",F117=15),LOOKUP(O117,Юноши!$AP$5:$AP$75,Юноши!$W$5:$W$75),IF(AND(D117="м",F117=16),LOOKUP(O117,Юноши!$AQ$5:$AQ$75,Юноши!$W$5:$W$75),IF(AND(D117="м",F117&gt;=17),LOOKUP(O117,Юноши!$AR$5:$AR$75,Юноши!$W$5:$W$75)))))))))))))))))))</f>
        <v>0</v>
      </c>
      <c r="Q117" s="319"/>
      <c r="R117" s="454">
        <f>IF(E117="",0,IF(Q117&lt;=0,0,IF(AND(D117="ж",F117&lt;=10),LOOKUP(Q117,Девушки!$AV$5:$AV$75,Девушки!$W$5:$W$75),IF(AND(D117="ж",F117=11),LOOKUP(Q117,Девушки!$AW$5:$AW$75,Девушки!$W$5:$W$75),IF(AND(D117="ж",F117=12),LOOKUP(Q117,Девушки!$AX$5:$AX$75,Девушки!$W$5:$W$75),IF(AND(D117="ж",F117=13),LOOKUP(Q117,Девушки!$AY$5:$AY$75,Девушки!$W$5:$W$75),IF(AND(D117="ж",F117=14),LOOKUP(Q117,Девушки!$AZ$5:$AZ$75,Девушки!$W$5:$W$75),IF(AND(D117="ж",F117=15),LOOKUP(Q117,Девушки!$BA$5:$BA$75,Девушки!$W$5:$W$75),IF(AND(D117="ж",F117=16),LOOKUP(Q117,Девушки!$BB$5:$BB$75,Девушки!$W$5:$W$75),IF(AND(D117="ж",F117&gt;=17),LOOKUP(Q117,Девушки!$BC$5:$BC$75,Девушки!$W$5:$W$75),IF(AND(D117="м",F117&lt;=10),LOOKUP(Q117,Юноши!$AV$5:$AV$75,Юноши!$W$5:$W$75),IF(AND(D117="м",F117=11),LOOKUP(Q117,Юноши!$AW$5:$AW$75,Юноши!$W$5:$W$75),IF(AND(D117="м",F117=12),LOOKUP(Q117,Юноши!$AX$5:$AX$75,Юноши!$W$5:$W$75),IF(AND(D117="м",F117=13),LOOKUP(Q117,Юноши!$AY$5:$AY$75,Юноши!$W$5:$W$75),IF(AND(D117="м",F117=14),LOOKUP(Q117,Юноши!$AZ$5:$AZ$75,Юноши!$W$5:$W$75),IF(AND(D117="м",F117=15),LOOKUP(Q117,Юноши!$BA$5:$BA$75,Юноши!$W$5:$W$75),IF(AND(D117="м",F117=16),LOOKUP(Q117,Юноши!$BB$5:$BB$75,Юноши!$W$5:$W$75),IF(AND(D117="м",F117&gt;=17),LOOKUP(Q117,Юноши!$BC$5:$BC$75,Юноши!$W$5:$W$75)))))))))))))))))))</f>
        <v>0</v>
      </c>
      <c r="S117" s="335"/>
      <c r="T117" s="323">
        <f>IF(E117="",0,IF(S117="",0,IF(S117&lt;-4,0,IF(AND(D117="ж",F117&lt;=10),LOOKUP(S117,Девушки!$BG$5:$BG$75,Девушки!$W$5:$W$75),IF(AND(D117="ж",F117=11),LOOKUP(S117,Девушки!$BH$5:$BH$75,Девушки!$W$5:$W$75),IF(AND(D117="ж",F117=12),LOOKUP(S117,Девушки!$BI$5:$BI$75,Девушки!$W$5:$W$75),IF(AND(D117="ж",F117=13),LOOKUP(S117,Девушки!$BJ$5:$BJ$75,Девушки!$W$5:$W$75),IF(AND(D117="ж",F117=14),LOOKUP(S117,Девушки!$BK$5:$BK$75,Девушки!$W$5:$W$75),IF(AND(D117="ж",F117=15),LOOKUP(S117,Девушки!$BL$5:$BL$75,Девушки!$W$5:$W$75),IF(AND(D117="ж",F117=16),LOOKUP(S117,Девушки!$BM$5:$BM$75,Девушки!$W$5:$W$75),IF(AND(D117="ж",F117&gt;=17),LOOKUP(S117,Девушки!$BN$5:$BN$75,Девушки!$W$5:$W$75),IF(AND(D117="м",F117&lt;=10),LOOKUP(S117,Юноши!$BG$5:$BG$75,Юноши!$W$5:$W$75),IF(AND(D117="м",F117=11),LOOKUP(S117,Юноши!$BH$5:$BH$75,Юноши!$W$5:$W$75),IF(AND(D117="м",F117=12),LOOKUP(S117,Юноши!$BI$5:$BI$75,Юноши!$W$5:$W$75),IF(AND(D117="м",F117=13),LOOKUP(S117,Юноши!$BJ$5:$BJ$75,Юноши!$W$5:$W$75),IF(AND(D117="м",F117=14),LOOKUP(S117,Юноши!$BK$5:$BK$75,Юноши!$W$5:$W$75),IF(AND(D117="м",F117=15),LOOKUP(S117,Юноши!$BL$5:$BL$75,Юноши!$W$5:$W$75),IF(AND(D117="м",F117=16),LOOKUP(S117,Юноши!$BM$5:$BM$75,Юноши!$W$5:$W$75),IF(AND(D117="м",F117&gt;=17),LOOKUP(S117,Юноши!$BN$5:$BN$75,Юноши!$W$5:$W$75))))))))))))))))))))</f>
        <v>0</v>
      </c>
      <c r="U117" s="343"/>
      <c r="V117" s="454">
        <f>IF(E117="",0,IF(U117&lt;=0,0,IF(AND(D117="ж",F117&lt;=10),LOOKUP(U117,Девушки!$BT$5:$BT$76,Девушки!$BO$5:$BO$76),IF(AND(D117="ж",F117=11),LOOKUP(U117,Девушки!$BT$5:$BT$76,Девушки!$BO$5:$BO$76),IF(AND(D117="ж",F117=12),LOOKUP(U117,Девушки!$BT$5:$BT$76,Девушки!$BO$5:$BO$76),IF(AND(D117="ж",F117=13),LOOKUP(U117,Девушки!$BT$5:$BT$76,Девушки!$BO$5:$BO$76),IF(AND(D117="ж",F117=14),LOOKUP(U117,Девушки!$BT$5:$BT$76,Девушки!$BO$5:$BO$76),IF(AND(D117="ж",F117=15),LOOKUP(U117,Девушки!$BT$5:$BT$76,Девушки!$BO$5:$BO$76),IF(AND(D117="ж",F117=16),LOOKUP(U117,Девушки!$BT$5:$BT$76,Девушки!$BO$5:$BO$76),IF(AND(D117="ж",F117&gt;=17),LOOKUP(U117,Девушки!$BT$5:$BT$76,Девушки!$BO$5:$BO$76),IF(AND(D117="м",F117&lt;=10),LOOKUP(U117,Юноши!$BT$5:$BT$76,Юноши!$BO$5:$BO$76),IF(AND(D117="м",F117=11),LOOKUP(U117,Юноши!$BT$5:$BT$76,Юноши!$BO$5:$BO$76),IF(AND(D117="м",F117=12),LOOKUP(U117,Юноши!$BT$5:$BT$76,Юноши!$BO$5:$BO$76),IF(AND(D117="м",F117=13),LOOKUP(U117,Юноши!$BT$5:$BT$76,Юноши!$BO$5:$BO$76),IF(AND(D117="м",F117=14),LOOKUP(U117,Юноши!$BT$5:$BT$76,Юноши!$BO$5:$BO$76),IF(AND(D117="м",F117=15),LOOKUP(U117,Юноши!$BT$5:$BT$76,Юноши!$BO$5:$BO$76),IF(AND(D117="м",F117=16),LOOKUP(U117,Юноши!$BT$5:$BT$76,Юноши!$BO$5:$BO$76),IF(AND(D117="м",F117&gt;=17),LOOKUP(U117,Юноши!$BT$5:$BT$76,Юноши!$BO$5:$BO$76)))))))))))))))))))</f>
        <v>0</v>
      </c>
      <c r="W117" s="348"/>
      <c r="X117" s="324">
        <f>IF(E117="",0,IF(W117="",0,IF(AND(D117="ж",F117&lt;=10),LOOKUP(W117,Девушки!$D$5:$D$76,Девушки!$A$5:$A$76),IF(AND(D117="ж",F117=11),LOOKUP(W117,Девушки!$E$5:$E$76,Девушки!$A$5:$A$76),IF(AND(D117="ж",F117=12),LOOKUP(W117,Девушки!$F$5:$F$76,Девушки!$A$5:$A$76),IF(AND(D117="ж",F117=13),LOOKUP(W117,Девушки!$G$5:$G$76,Девушки!$A$5:$A$76),IF(AND(D117="ж",F117=14),LOOKUP(W117,Девушки!$H$5:$H$76,Девушки!$A$5:$A$76),IF(AND(D117="ж",F117=15),LOOKUP(W117,Девушки!$I$5:$I$76,Девушки!$A$5:$A$76),IF(AND(D117="ж",F117=16),LOOKUP(W117,Девушки!$J$5:$J$76,Девушки!$A$5:$A$76),IF(AND(D117="ж",F117&gt;=17),LOOKUP(W117,Девушки!$K$5:$K$76,Девушки!$A$5:$A$76),IF(AND(D117="м",F117&lt;=10),LOOKUP(W117,Юноши!$D$5:$D$76,Юноши!$A$5:$A$76),IF(AND(D117="м",F117=11),LOOKUP(W117,Юноши!$E$5:$E$76,Юноши!$A$5:$A$76),IF(AND(D117="м",F117=12),LOOKUP(W117,Юноши!$F$5:$F$76,Юноши!$A$5:$A$76),IF(AND(D117="м",F117=13),LOOKUP(W117,Юноши!$G$5:$G$76,Юноши!$A$5:$A$76),IF(AND(D117="м",F117=14),LOOKUP(W117,Юноши!$H$5:$H$76,Юноши!$A$5:$A$76),IF(AND(D117="м",F117=15),LOOKUP(W117,Юноши!$I$5:$I$76,Юноши!$A$5:$A$76),IF(AND(D117="м",F117=16),LOOKUP(W117,Юноши!$J$5:$J$76,Юноши!$A$5:$A$76),IF(AND(D117="м",F117&gt;=17),LOOKUP(W117,Юноши!$K$5:$K$76,Юноши!$A$5:$A$76)))))))))))))))))))</f>
        <v>0</v>
      </c>
      <c r="Y117" s="451">
        <f t="shared" si="3"/>
        <v>0</v>
      </c>
    </row>
    <row r="118" spans="1:25" ht="24.95" customHeight="1">
      <c r="A118" s="456"/>
      <c r="B118" s="460"/>
      <c r="C118" s="459"/>
      <c r="D118" s="458"/>
      <c r="E118" s="463"/>
      <c r="F118" s="416" t="str">
        <f t="shared" si="2"/>
        <v>/</v>
      </c>
      <c r="G118" s="422"/>
      <c r="H118" s="420">
        <f>IF(E118="",0,IF(G118&lt;=0,0,IF(AND(D118="ж",F118&lt;=10),LOOKUP(G118,Девушки!$CH$5:$CH$76,Девушки!$L$5:$L$76),IF(AND(D118="ж",F118=11),LOOKUP(G118,Девушки!$CI$5:$CI$76,Девушки!$L$5:$L$76),IF(AND(D118="ж",F118=12),LOOKUP(G118,Девушки!$CJ$5:$CJ$76,Девушки!$L$5:$L$76),IF(AND(D118="ж",F118=13),LOOKUP(G118,Девушки!$CK$5:$CK$76,Девушки!$L$5:$L$76),IF(AND(D118="ж",F118=14),LOOKUP(G118,Девушки!$CL$5:$CL$76,Девушки!$L$5:$L$76),IF(AND(D118="ж",F118=15),LOOKUP(G118,Девушки!$CM$5:$CM$76,Девушки!$L$5:$L$76),IF(AND(D118="ж",F118=16),LOOKUP(G118,Девушки!$CN$5:$CN$76,Девушки!$L$5:$L$76),IF(AND(D118="ж",F118&gt;=17),LOOKUP(G118,Девушки!$CO$5:$CO$76,Девушки!$L$5:$L$76),IF(AND(D118="м",F118&lt;=10),LOOKUP(G118,Юноши!$CH$5:$CH$76,Юноши!$L$5:$L$76),IF(AND(D118="м",F118=11),LOOKUP(G118,Юноши!$CI$5:$CI$76,Юноши!$L$5:$L$76),IF(AND(D118="м",F118=12),LOOKUP(G118,Юноши!$CJ$5:$CJ$76,Юноши!$L$5:$L$76),IF(AND(D118="м",F118=13),LOOKUP(G118,Юноши!$CK$5:$CK$76,Юноши!$L$5:$L$76),IF(AND(D118="м",F118=14),LOOKUP(G118,Юноши!$CL$5:$CL$76,Юноши!$L$5:$L$76),IF(AND(D118="м",F118=15),LOOKUP(G118,Юноши!$CM$5:$CM$76,Юноши!$L$5:$L$76),IF(AND(D118="м",F118=16),LOOKUP(G118,Юноши!$CN$5:$CN$76,Юноши!$L$5:$L$76),IF(AND(D118="м",F118&gt;=17),LOOKUP(G118,Юноши!$CO$5:$CO$76,Юноши!$L$5:$L$76)))))))))))))))))))</f>
        <v>0</v>
      </c>
      <c r="I118" s="418"/>
      <c r="J118" s="383">
        <f>IF(E118="",0,IF(I118&lt;=0,0,IF(AND(D118="ж",F118&lt;=10),LOOKUP(I118,Девушки!$O$5:$O$76,Девушки!$L$5:$L$76),IF(AND(D118="ж",F118=11),LOOKUP(I118,Девушки!$P$5:$P$76,Девушки!$L$5:$L$76),IF(AND(D118="ж",F118=12),LOOKUP(I118,Девушки!$Q$5:$Q$76,Девушки!$L$5:$L$76),IF(AND(D118="ж",F118=13),LOOKUP(I118,Девушки!$R$5:$R$76,Девушки!$L$5:$L$76),IF(AND(D118="ж",F118=14),LOOKUP(I118,Девушки!$S$5:$S$76,Девушки!$L$5:$L$76),IF(AND(D118="ж",F118=15),LOOKUP(I118,Девушки!$T$5:$T$76,Девушки!$L$5:$L$76),IF(AND(D118="ж",F118=16),LOOKUP(I118,Девушки!$U$5:$U$76,Девушки!$L$5:$L$76),IF(AND(D118="ж",F118&gt;=17),LOOKUP(I118,Девушки!$V$5:$V$76,Девушки!$L$5:$L$76),IF(AND(D118="м",F118&lt;=10),LOOKUP(I118,Юноши!$O$5:$O$76,Юноши!$L$5:$L$76),IF(AND(D118="м",F118=11),LOOKUP(I118,Юноши!$P$5:$P$76,Юноши!$L$5:$L$76),IF(AND(D118="м",F118=12),LOOKUP(I118,Юноши!$Q$5:$Q$76,Юноши!$L$5:$L$76),IF(AND(D118="м",F118=13),LOOKUP(I118,Юноши!$R$5:$R$76,Юноши!$L$5:$L$76),IF(AND(D118="м",F118=14),LOOKUP(I118,Юноши!$S$5:$S$76,Юноши!$L$5:$L$76),IF(AND(D118="м",F118=15),LOOKUP(I118,Юноши!$T$5:$T$76,Юноши!$L$5:$L$76),IF(AND(D118="м",F118=16),LOOKUP(I118,Юноши!$U$5:$U$76,Юноши!$L$5:$L$76),IF(AND(D118="м",F118&gt;=17),LOOKUP(I118,Юноши!$V$5:$V$76,Юноши!$L$5:$L$76)))))))))))))))))))</f>
        <v>0</v>
      </c>
      <c r="K118" s="424"/>
      <c r="L118" s="391">
        <f>IF(E118="",0,IF(K118&lt;=0,0,IF(AND(D118="ж",F118&lt;=16),LOOKUP(K118,Девушки!$CC$5:$CC$76,Девушки!$L$5:$L$76),IF(AND(D118="ж",F118=17),LOOKUP(K118,Девушки!$CD$5:$CD$76,Девушки!$L$5:$L$76),IF(AND(D118="м",F118&lt;=16),LOOKUP(K118,Юноши!$CC$5:$CC$76,Юноши!$L$5:$L$76),IF(AND(D118="м",F118=17),LOOKUP(K118,Юноши!$CD$5:$CD$76,Юноши!$L$5:$L$76)))))))</f>
        <v>0</v>
      </c>
      <c r="M118" s="387"/>
      <c r="N118" s="320">
        <f>IF(E118="",0,IF(M118&lt;=0,0,IF(AND(D118="ж",F118&lt;=10),LOOKUP(M118,Девушки!$Z$5:$Z$75,Девушки!$W$5:$W$75),IF(AND(D118="ж",F118=11),LOOKUP(M118,Девушки!$AA$5:$AA$75,Девушки!$W$5:$W$75),IF(AND(D118="ж",F118=12),LOOKUP(M118,Девушки!$AB$5:$AB$75,Девушки!$W$5:$W$75),IF(AND(D118="ж",F118=13),LOOKUP(M118,Девушки!$AC$5:$AC$75,Девушки!$W$5:$W$75),IF(AND(D118="ж",F118=14),LOOKUP(M118,Девушки!$AD$5:$AD$75,Девушки!$W$5:$W$75),IF(AND(D118="ж",F118=15),LOOKUP(M118,Девушки!$AE$5:$AE$75,Девушки!$W$5:$W$75),IF(AND(D118="ж",F118=16),LOOKUP(M118,Девушки!$AF$5:$AF$75,Девушки!$W$5:$W$75),IF(AND(D118="ж",F118&gt;=17),LOOKUP(M118,Девушки!$AG$5:$AG$75,Девушки!$W$5:$W$75),IF(AND(D118="м",F118&lt;=10),LOOKUP(M118,Юноши!$Z$5:$Z$75,Юноши!$W$5:$W$75),IF(AND(D118="м",F118=11),LOOKUP(M118,Юноши!$AA$5:$AA$75,Юноши!$W$5:$W$75),IF(AND(D118="м",F118=12),LOOKUP(M118,Юноши!$AB$5:$AB$75,Юноши!$W$5:$W$75),IF(AND(D118="м",F118=13),LOOKUP(M118,Юноши!$AC$5:$AC$75,Юноши!$W$5:$W$75),IF(AND(D118="м",F118=14),LOOKUP(M118,Юноши!$AD$5:$AD$75,Юноши!$W$5:$W$75),IF(AND(D118="м",F118=15),LOOKUP(M118,Юноши!$AE$5:$AE$75,Юноши!$W$5:$W$75),IF(AND(D118="м",F118=16),LOOKUP(M118,Юноши!$AF$5:$AF$75,Юноши!$W$5:$W$75),IF(AND(D118="м",F118&gt;=17),LOOKUP(M118,Юноши!$AG$5:$AG$75,Юноши!$W$5:$W$75)))))))))))))))))))</f>
        <v>0</v>
      </c>
      <c r="O118" s="389"/>
      <c r="P118" s="322">
        <f>IF(E118="",0,IF(O118&lt;=0,0,IF(AND(D118="ж",F118&lt;=10),LOOKUP(O118,Девушки!$AK$5:$AK$75,Девушки!$W$5:$W$75),IF(AND(D118="ж",F118=11),LOOKUP(O118,Девушки!$AL$5:$AL$75,Девушки!$W$5:$W$75),IF(AND(D118="ж",F118=12),LOOKUP(O118,Девушки!$AM$5:$AM$75,Девушки!$W$5:$W$75),IF(AND(D118="ж",F118=13),LOOKUP(O118,Девушки!$AN$5:$AN$75,Девушки!$W$5:$W$75),IF(AND(D118="ж",F118=14),LOOKUP(O118,Девушки!$AO$5:$AO$75,Девушки!$W$5:$W$75),IF(AND(D118="ж",F118=15),LOOKUP(O118,Девушки!$AP$5:$AP$75,Девушки!$W$5:$W$75),IF(AND(D118="ж",F118=16),LOOKUP(O118,Девушки!$AQ$5:$AQ$75,Девушки!$W$5:$W$75),IF(AND(D118="ж",F118&gt;=17),LOOKUP(O118,Девушки!$AR$5:$AR$75,Девушки!$W$5:$W$75),IF(AND(D118="м",F118&lt;=10),LOOKUP(O118,Юноши!$AK$5:$AK$75,Юноши!$W$5:$W$75),IF(AND(D118="м",F118=11),LOOKUP(O118,Юноши!$AL$5:$AL$75,Юноши!$W$5:$W$75),IF(AND(D118="м",F118=12),LOOKUP(O118,Юноши!$AM$5:$AM$75,Юноши!$W$5:$W$75),IF(AND(D118="м",F118=13),LOOKUP(O118,Юноши!$AN$5:$AN$75,Юноши!$W$5:$W$75),IF(AND(D118="м",F118=14),LOOKUP(O118,Юноши!$AO$5:$AO$75,Юноши!$W$5:$W$75),IF(AND(D118="м",F118=15),LOOKUP(O118,Юноши!$AP$5:$AP$75,Юноши!$W$5:$W$75),IF(AND(D118="м",F118=16),LOOKUP(O118,Юноши!$AQ$5:$AQ$75,Юноши!$W$5:$W$75),IF(AND(D118="м",F118&gt;=17),LOOKUP(O118,Юноши!$AR$5:$AR$75,Юноши!$W$5:$W$75)))))))))))))))))))</f>
        <v>0</v>
      </c>
      <c r="Q118" s="319"/>
      <c r="R118" s="454">
        <f>IF(E118="",0,IF(Q118&lt;=0,0,IF(AND(D118="ж",F118&lt;=10),LOOKUP(Q118,Девушки!$AV$5:$AV$75,Девушки!$W$5:$W$75),IF(AND(D118="ж",F118=11),LOOKUP(Q118,Девушки!$AW$5:$AW$75,Девушки!$W$5:$W$75),IF(AND(D118="ж",F118=12),LOOKUP(Q118,Девушки!$AX$5:$AX$75,Девушки!$W$5:$W$75),IF(AND(D118="ж",F118=13),LOOKUP(Q118,Девушки!$AY$5:$AY$75,Девушки!$W$5:$W$75),IF(AND(D118="ж",F118=14),LOOKUP(Q118,Девушки!$AZ$5:$AZ$75,Девушки!$W$5:$W$75),IF(AND(D118="ж",F118=15),LOOKUP(Q118,Девушки!$BA$5:$BA$75,Девушки!$W$5:$W$75),IF(AND(D118="ж",F118=16),LOOKUP(Q118,Девушки!$BB$5:$BB$75,Девушки!$W$5:$W$75),IF(AND(D118="ж",F118&gt;=17),LOOKUP(Q118,Девушки!$BC$5:$BC$75,Девушки!$W$5:$W$75),IF(AND(D118="м",F118&lt;=10),LOOKUP(Q118,Юноши!$AV$5:$AV$75,Юноши!$W$5:$W$75),IF(AND(D118="м",F118=11),LOOKUP(Q118,Юноши!$AW$5:$AW$75,Юноши!$W$5:$W$75),IF(AND(D118="м",F118=12),LOOKUP(Q118,Юноши!$AX$5:$AX$75,Юноши!$W$5:$W$75),IF(AND(D118="м",F118=13),LOOKUP(Q118,Юноши!$AY$5:$AY$75,Юноши!$W$5:$W$75),IF(AND(D118="м",F118=14),LOOKUP(Q118,Юноши!$AZ$5:$AZ$75,Юноши!$W$5:$W$75),IF(AND(D118="м",F118=15),LOOKUP(Q118,Юноши!$BA$5:$BA$75,Юноши!$W$5:$W$75),IF(AND(D118="м",F118=16),LOOKUP(Q118,Юноши!$BB$5:$BB$75,Юноши!$W$5:$W$75),IF(AND(D118="м",F118&gt;=17),LOOKUP(Q118,Юноши!$BC$5:$BC$75,Юноши!$W$5:$W$75)))))))))))))))))))</f>
        <v>0</v>
      </c>
      <c r="S118" s="335"/>
      <c r="T118" s="323">
        <f>IF(E118="",0,IF(S118="",0,IF(S118&lt;-4,0,IF(AND(D118="ж",F118&lt;=10),LOOKUP(S118,Девушки!$BG$5:$BG$75,Девушки!$W$5:$W$75),IF(AND(D118="ж",F118=11),LOOKUP(S118,Девушки!$BH$5:$BH$75,Девушки!$W$5:$W$75),IF(AND(D118="ж",F118=12),LOOKUP(S118,Девушки!$BI$5:$BI$75,Девушки!$W$5:$W$75),IF(AND(D118="ж",F118=13),LOOKUP(S118,Девушки!$BJ$5:$BJ$75,Девушки!$W$5:$W$75),IF(AND(D118="ж",F118=14),LOOKUP(S118,Девушки!$BK$5:$BK$75,Девушки!$W$5:$W$75),IF(AND(D118="ж",F118=15),LOOKUP(S118,Девушки!$BL$5:$BL$75,Девушки!$W$5:$W$75),IF(AND(D118="ж",F118=16),LOOKUP(S118,Девушки!$BM$5:$BM$75,Девушки!$W$5:$W$75),IF(AND(D118="ж",F118&gt;=17),LOOKUP(S118,Девушки!$BN$5:$BN$75,Девушки!$W$5:$W$75),IF(AND(D118="м",F118&lt;=10),LOOKUP(S118,Юноши!$BG$5:$BG$75,Юноши!$W$5:$W$75),IF(AND(D118="м",F118=11),LOOKUP(S118,Юноши!$BH$5:$BH$75,Юноши!$W$5:$W$75),IF(AND(D118="м",F118=12),LOOKUP(S118,Юноши!$BI$5:$BI$75,Юноши!$W$5:$W$75),IF(AND(D118="м",F118=13),LOOKUP(S118,Юноши!$BJ$5:$BJ$75,Юноши!$W$5:$W$75),IF(AND(D118="м",F118=14),LOOKUP(S118,Юноши!$BK$5:$BK$75,Юноши!$W$5:$W$75),IF(AND(D118="м",F118=15),LOOKUP(S118,Юноши!$BL$5:$BL$75,Юноши!$W$5:$W$75),IF(AND(D118="м",F118=16),LOOKUP(S118,Юноши!$BM$5:$BM$75,Юноши!$W$5:$W$75),IF(AND(D118="м",F118&gt;=17),LOOKUP(S118,Юноши!$BN$5:$BN$75,Юноши!$W$5:$W$75))))))))))))))))))))</f>
        <v>0</v>
      </c>
      <c r="U118" s="343"/>
      <c r="V118" s="454">
        <f>IF(E118="",0,IF(U118&lt;=0,0,IF(AND(D118="ж",F118&lt;=10),LOOKUP(U118,Девушки!$BT$5:$BT$76,Девушки!$BO$5:$BO$76),IF(AND(D118="ж",F118=11),LOOKUP(U118,Девушки!$BT$5:$BT$76,Девушки!$BO$5:$BO$76),IF(AND(D118="ж",F118=12),LOOKUP(U118,Девушки!$BT$5:$BT$76,Девушки!$BO$5:$BO$76),IF(AND(D118="ж",F118=13),LOOKUP(U118,Девушки!$BT$5:$BT$76,Девушки!$BO$5:$BO$76),IF(AND(D118="ж",F118=14),LOOKUP(U118,Девушки!$BT$5:$BT$76,Девушки!$BO$5:$BO$76),IF(AND(D118="ж",F118=15),LOOKUP(U118,Девушки!$BT$5:$BT$76,Девушки!$BO$5:$BO$76),IF(AND(D118="ж",F118=16),LOOKUP(U118,Девушки!$BT$5:$BT$76,Девушки!$BO$5:$BO$76),IF(AND(D118="ж",F118&gt;=17),LOOKUP(U118,Девушки!$BT$5:$BT$76,Девушки!$BO$5:$BO$76),IF(AND(D118="м",F118&lt;=10),LOOKUP(U118,Юноши!$BT$5:$BT$76,Юноши!$BO$5:$BO$76),IF(AND(D118="м",F118=11),LOOKUP(U118,Юноши!$BT$5:$BT$76,Юноши!$BO$5:$BO$76),IF(AND(D118="м",F118=12),LOOKUP(U118,Юноши!$BT$5:$BT$76,Юноши!$BO$5:$BO$76),IF(AND(D118="м",F118=13),LOOKUP(U118,Юноши!$BT$5:$BT$76,Юноши!$BO$5:$BO$76),IF(AND(D118="м",F118=14),LOOKUP(U118,Юноши!$BT$5:$BT$76,Юноши!$BO$5:$BO$76),IF(AND(D118="м",F118=15),LOOKUP(U118,Юноши!$BT$5:$BT$76,Юноши!$BO$5:$BO$76),IF(AND(D118="м",F118=16),LOOKUP(U118,Юноши!$BT$5:$BT$76,Юноши!$BO$5:$BO$76),IF(AND(D118="м",F118&gt;=17),LOOKUP(U118,Юноши!$BT$5:$BT$76,Юноши!$BO$5:$BO$76)))))))))))))))))))</f>
        <v>0</v>
      </c>
      <c r="W118" s="348"/>
      <c r="X118" s="324">
        <f>IF(E118="",0,IF(W118="",0,IF(AND(D118="ж",F118&lt;=10),LOOKUP(W118,Девушки!$D$5:$D$76,Девушки!$A$5:$A$76),IF(AND(D118="ж",F118=11),LOOKUP(W118,Девушки!$E$5:$E$76,Девушки!$A$5:$A$76),IF(AND(D118="ж",F118=12),LOOKUP(W118,Девушки!$F$5:$F$76,Девушки!$A$5:$A$76),IF(AND(D118="ж",F118=13),LOOKUP(W118,Девушки!$G$5:$G$76,Девушки!$A$5:$A$76),IF(AND(D118="ж",F118=14),LOOKUP(W118,Девушки!$H$5:$H$76,Девушки!$A$5:$A$76),IF(AND(D118="ж",F118=15),LOOKUP(W118,Девушки!$I$5:$I$76,Девушки!$A$5:$A$76),IF(AND(D118="ж",F118=16),LOOKUP(W118,Девушки!$J$5:$J$76,Девушки!$A$5:$A$76),IF(AND(D118="ж",F118&gt;=17),LOOKUP(W118,Девушки!$K$5:$K$76,Девушки!$A$5:$A$76),IF(AND(D118="м",F118&lt;=10),LOOKUP(W118,Юноши!$D$5:$D$76,Юноши!$A$5:$A$76),IF(AND(D118="м",F118=11),LOOKUP(W118,Юноши!$E$5:$E$76,Юноши!$A$5:$A$76),IF(AND(D118="м",F118=12),LOOKUP(W118,Юноши!$F$5:$F$76,Юноши!$A$5:$A$76),IF(AND(D118="м",F118=13),LOOKUP(W118,Юноши!$G$5:$G$76,Юноши!$A$5:$A$76),IF(AND(D118="м",F118=14),LOOKUP(W118,Юноши!$H$5:$H$76,Юноши!$A$5:$A$76),IF(AND(D118="м",F118=15),LOOKUP(W118,Юноши!$I$5:$I$76,Юноши!$A$5:$A$76),IF(AND(D118="м",F118=16),LOOKUP(W118,Юноши!$J$5:$J$76,Юноши!$A$5:$A$76),IF(AND(D118="м",F118&gt;=17),LOOKUP(W118,Юноши!$K$5:$K$76,Юноши!$A$5:$A$76)))))))))))))))))))</f>
        <v>0</v>
      </c>
      <c r="Y118" s="451">
        <f t="shared" si="3"/>
        <v>0</v>
      </c>
    </row>
    <row r="119" spans="1:25" ht="24.95" customHeight="1">
      <c r="A119" s="456"/>
      <c r="B119" s="460"/>
      <c r="C119" s="459"/>
      <c r="D119" s="458"/>
      <c r="E119" s="463"/>
      <c r="F119" s="416" t="str">
        <f t="shared" si="2"/>
        <v>/</v>
      </c>
      <c r="G119" s="422"/>
      <c r="H119" s="420">
        <f>IF(E119="",0,IF(G119&lt;=0,0,IF(AND(D119="ж",F119&lt;=10),LOOKUP(G119,Девушки!$CH$5:$CH$76,Девушки!$L$5:$L$76),IF(AND(D119="ж",F119=11),LOOKUP(G119,Девушки!$CI$5:$CI$76,Девушки!$L$5:$L$76),IF(AND(D119="ж",F119=12),LOOKUP(G119,Девушки!$CJ$5:$CJ$76,Девушки!$L$5:$L$76),IF(AND(D119="ж",F119=13),LOOKUP(G119,Девушки!$CK$5:$CK$76,Девушки!$L$5:$L$76),IF(AND(D119="ж",F119=14),LOOKUP(G119,Девушки!$CL$5:$CL$76,Девушки!$L$5:$L$76),IF(AND(D119="ж",F119=15),LOOKUP(G119,Девушки!$CM$5:$CM$76,Девушки!$L$5:$L$76),IF(AND(D119="ж",F119=16),LOOKUP(G119,Девушки!$CN$5:$CN$76,Девушки!$L$5:$L$76),IF(AND(D119="ж",F119&gt;=17),LOOKUP(G119,Девушки!$CO$5:$CO$76,Девушки!$L$5:$L$76),IF(AND(D119="м",F119&lt;=10),LOOKUP(G119,Юноши!$CH$5:$CH$76,Юноши!$L$5:$L$76),IF(AND(D119="м",F119=11),LOOKUP(G119,Юноши!$CI$5:$CI$76,Юноши!$L$5:$L$76),IF(AND(D119="м",F119=12),LOOKUP(G119,Юноши!$CJ$5:$CJ$76,Юноши!$L$5:$L$76),IF(AND(D119="м",F119=13),LOOKUP(G119,Юноши!$CK$5:$CK$76,Юноши!$L$5:$L$76),IF(AND(D119="м",F119=14),LOOKUP(G119,Юноши!$CL$5:$CL$76,Юноши!$L$5:$L$76),IF(AND(D119="м",F119=15),LOOKUP(G119,Юноши!$CM$5:$CM$76,Юноши!$L$5:$L$76),IF(AND(D119="м",F119=16),LOOKUP(G119,Юноши!$CN$5:$CN$76,Юноши!$L$5:$L$76),IF(AND(D119="м",F119&gt;=17),LOOKUP(G119,Юноши!$CO$5:$CO$76,Юноши!$L$5:$L$76)))))))))))))))))))</f>
        <v>0</v>
      </c>
      <c r="I119" s="418"/>
      <c r="J119" s="383">
        <f>IF(E119="",0,IF(I119&lt;=0,0,IF(AND(D119="ж",F119&lt;=10),LOOKUP(I119,Девушки!$O$5:$O$76,Девушки!$L$5:$L$76),IF(AND(D119="ж",F119=11),LOOKUP(I119,Девушки!$P$5:$P$76,Девушки!$L$5:$L$76),IF(AND(D119="ж",F119=12),LOOKUP(I119,Девушки!$Q$5:$Q$76,Девушки!$L$5:$L$76),IF(AND(D119="ж",F119=13),LOOKUP(I119,Девушки!$R$5:$R$76,Девушки!$L$5:$L$76),IF(AND(D119="ж",F119=14),LOOKUP(I119,Девушки!$S$5:$S$76,Девушки!$L$5:$L$76),IF(AND(D119="ж",F119=15),LOOKUP(I119,Девушки!$T$5:$T$76,Девушки!$L$5:$L$76),IF(AND(D119="ж",F119=16),LOOKUP(I119,Девушки!$U$5:$U$76,Девушки!$L$5:$L$76),IF(AND(D119="ж",F119&gt;=17),LOOKUP(I119,Девушки!$V$5:$V$76,Девушки!$L$5:$L$76),IF(AND(D119="м",F119&lt;=10),LOOKUP(I119,Юноши!$O$5:$O$76,Юноши!$L$5:$L$76),IF(AND(D119="м",F119=11),LOOKUP(I119,Юноши!$P$5:$P$76,Юноши!$L$5:$L$76),IF(AND(D119="м",F119=12),LOOKUP(I119,Юноши!$Q$5:$Q$76,Юноши!$L$5:$L$76),IF(AND(D119="м",F119=13),LOOKUP(I119,Юноши!$R$5:$R$76,Юноши!$L$5:$L$76),IF(AND(D119="м",F119=14),LOOKUP(I119,Юноши!$S$5:$S$76,Юноши!$L$5:$L$76),IF(AND(D119="м",F119=15),LOOKUP(I119,Юноши!$T$5:$T$76,Юноши!$L$5:$L$76),IF(AND(D119="м",F119=16),LOOKUP(I119,Юноши!$U$5:$U$76,Юноши!$L$5:$L$76),IF(AND(D119="м",F119&gt;=17),LOOKUP(I119,Юноши!$V$5:$V$76,Юноши!$L$5:$L$76)))))))))))))))))))</f>
        <v>0</v>
      </c>
      <c r="K119" s="424"/>
      <c r="L119" s="391">
        <f>IF(E119="",0,IF(K119&lt;=0,0,IF(AND(D119="ж",F119&lt;=16),LOOKUP(K119,Девушки!$CC$5:$CC$76,Девушки!$L$5:$L$76),IF(AND(D119="ж",F119=17),LOOKUP(K119,Девушки!$CD$5:$CD$76,Девушки!$L$5:$L$76),IF(AND(D119="м",F119&lt;=16),LOOKUP(K119,Юноши!$CC$5:$CC$76,Юноши!$L$5:$L$76),IF(AND(D119="м",F119=17),LOOKUP(K119,Юноши!$CD$5:$CD$76,Юноши!$L$5:$L$76)))))))</f>
        <v>0</v>
      </c>
      <c r="M119" s="387"/>
      <c r="N119" s="320">
        <f>IF(E119="",0,IF(M119&lt;=0,0,IF(AND(D119="ж",F119&lt;=10),LOOKUP(M119,Девушки!$Z$5:$Z$75,Девушки!$W$5:$W$75),IF(AND(D119="ж",F119=11),LOOKUP(M119,Девушки!$AA$5:$AA$75,Девушки!$W$5:$W$75),IF(AND(D119="ж",F119=12),LOOKUP(M119,Девушки!$AB$5:$AB$75,Девушки!$W$5:$W$75),IF(AND(D119="ж",F119=13),LOOKUP(M119,Девушки!$AC$5:$AC$75,Девушки!$W$5:$W$75),IF(AND(D119="ж",F119=14),LOOKUP(M119,Девушки!$AD$5:$AD$75,Девушки!$W$5:$W$75),IF(AND(D119="ж",F119=15),LOOKUP(M119,Девушки!$AE$5:$AE$75,Девушки!$W$5:$W$75),IF(AND(D119="ж",F119=16),LOOKUP(M119,Девушки!$AF$5:$AF$75,Девушки!$W$5:$W$75),IF(AND(D119="ж",F119&gt;=17),LOOKUP(M119,Девушки!$AG$5:$AG$75,Девушки!$W$5:$W$75),IF(AND(D119="м",F119&lt;=10),LOOKUP(M119,Юноши!$Z$5:$Z$75,Юноши!$W$5:$W$75),IF(AND(D119="м",F119=11),LOOKUP(M119,Юноши!$AA$5:$AA$75,Юноши!$W$5:$W$75),IF(AND(D119="м",F119=12),LOOKUP(M119,Юноши!$AB$5:$AB$75,Юноши!$W$5:$W$75),IF(AND(D119="м",F119=13),LOOKUP(M119,Юноши!$AC$5:$AC$75,Юноши!$W$5:$W$75),IF(AND(D119="м",F119=14),LOOKUP(M119,Юноши!$AD$5:$AD$75,Юноши!$W$5:$W$75),IF(AND(D119="м",F119=15),LOOKUP(M119,Юноши!$AE$5:$AE$75,Юноши!$W$5:$W$75),IF(AND(D119="м",F119=16),LOOKUP(M119,Юноши!$AF$5:$AF$75,Юноши!$W$5:$W$75),IF(AND(D119="м",F119&gt;=17),LOOKUP(M119,Юноши!$AG$5:$AG$75,Юноши!$W$5:$W$75)))))))))))))))))))</f>
        <v>0</v>
      </c>
      <c r="O119" s="389"/>
      <c r="P119" s="322">
        <f>IF(E119="",0,IF(O119&lt;=0,0,IF(AND(D119="ж",F119&lt;=10),LOOKUP(O119,Девушки!$AK$5:$AK$75,Девушки!$W$5:$W$75),IF(AND(D119="ж",F119=11),LOOKUP(O119,Девушки!$AL$5:$AL$75,Девушки!$W$5:$W$75),IF(AND(D119="ж",F119=12),LOOKUP(O119,Девушки!$AM$5:$AM$75,Девушки!$W$5:$W$75),IF(AND(D119="ж",F119=13),LOOKUP(O119,Девушки!$AN$5:$AN$75,Девушки!$W$5:$W$75),IF(AND(D119="ж",F119=14),LOOKUP(O119,Девушки!$AO$5:$AO$75,Девушки!$W$5:$W$75),IF(AND(D119="ж",F119=15),LOOKUP(O119,Девушки!$AP$5:$AP$75,Девушки!$W$5:$W$75),IF(AND(D119="ж",F119=16),LOOKUP(O119,Девушки!$AQ$5:$AQ$75,Девушки!$W$5:$W$75),IF(AND(D119="ж",F119&gt;=17),LOOKUP(O119,Девушки!$AR$5:$AR$75,Девушки!$W$5:$W$75),IF(AND(D119="м",F119&lt;=10),LOOKUP(O119,Юноши!$AK$5:$AK$75,Юноши!$W$5:$W$75),IF(AND(D119="м",F119=11),LOOKUP(O119,Юноши!$AL$5:$AL$75,Юноши!$W$5:$W$75),IF(AND(D119="м",F119=12),LOOKUP(O119,Юноши!$AM$5:$AM$75,Юноши!$W$5:$W$75),IF(AND(D119="м",F119=13),LOOKUP(O119,Юноши!$AN$5:$AN$75,Юноши!$W$5:$W$75),IF(AND(D119="м",F119=14),LOOKUP(O119,Юноши!$AO$5:$AO$75,Юноши!$W$5:$W$75),IF(AND(D119="м",F119=15),LOOKUP(O119,Юноши!$AP$5:$AP$75,Юноши!$W$5:$W$75),IF(AND(D119="м",F119=16),LOOKUP(O119,Юноши!$AQ$5:$AQ$75,Юноши!$W$5:$W$75),IF(AND(D119="м",F119&gt;=17),LOOKUP(O119,Юноши!$AR$5:$AR$75,Юноши!$W$5:$W$75)))))))))))))))))))</f>
        <v>0</v>
      </c>
      <c r="Q119" s="319"/>
      <c r="R119" s="454">
        <f>IF(E119="",0,IF(Q119&lt;=0,0,IF(AND(D119="ж",F119&lt;=10),LOOKUP(Q119,Девушки!$AV$5:$AV$75,Девушки!$W$5:$W$75),IF(AND(D119="ж",F119=11),LOOKUP(Q119,Девушки!$AW$5:$AW$75,Девушки!$W$5:$W$75),IF(AND(D119="ж",F119=12),LOOKUP(Q119,Девушки!$AX$5:$AX$75,Девушки!$W$5:$W$75),IF(AND(D119="ж",F119=13),LOOKUP(Q119,Девушки!$AY$5:$AY$75,Девушки!$W$5:$W$75),IF(AND(D119="ж",F119=14),LOOKUP(Q119,Девушки!$AZ$5:$AZ$75,Девушки!$W$5:$W$75),IF(AND(D119="ж",F119=15),LOOKUP(Q119,Девушки!$BA$5:$BA$75,Девушки!$W$5:$W$75),IF(AND(D119="ж",F119=16),LOOKUP(Q119,Девушки!$BB$5:$BB$75,Девушки!$W$5:$W$75),IF(AND(D119="ж",F119&gt;=17),LOOKUP(Q119,Девушки!$BC$5:$BC$75,Девушки!$W$5:$W$75),IF(AND(D119="м",F119&lt;=10),LOOKUP(Q119,Юноши!$AV$5:$AV$75,Юноши!$W$5:$W$75),IF(AND(D119="м",F119=11),LOOKUP(Q119,Юноши!$AW$5:$AW$75,Юноши!$W$5:$W$75),IF(AND(D119="м",F119=12),LOOKUP(Q119,Юноши!$AX$5:$AX$75,Юноши!$W$5:$W$75),IF(AND(D119="м",F119=13),LOOKUP(Q119,Юноши!$AY$5:$AY$75,Юноши!$W$5:$W$75),IF(AND(D119="м",F119=14),LOOKUP(Q119,Юноши!$AZ$5:$AZ$75,Юноши!$W$5:$W$75),IF(AND(D119="м",F119=15),LOOKUP(Q119,Юноши!$BA$5:$BA$75,Юноши!$W$5:$W$75),IF(AND(D119="м",F119=16),LOOKUP(Q119,Юноши!$BB$5:$BB$75,Юноши!$W$5:$W$75),IF(AND(D119="м",F119&gt;=17),LOOKUP(Q119,Юноши!$BC$5:$BC$75,Юноши!$W$5:$W$75)))))))))))))))))))</f>
        <v>0</v>
      </c>
      <c r="S119" s="335"/>
      <c r="T119" s="323">
        <f>IF(E119="",0,IF(S119="",0,IF(S119&lt;-4,0,IF(AND(D119="ж",F119&lt;=10),LOOKUP(S119,Девушки!$BG$5:$BG$75,Девушки!$W$5:$W$75),IF(AND(D119="ж",F119=11),LOOKUP(S119,Девушки!$BH$5:$BH$75,Девушки!$W$5:$W$75),IF(AND(D119="ж",F119=12),LOOKUP(S119,Девушки!$BI$5:$BI$75,Девушки!$W$5:$W$75),IF(AND(D119="ж",F119=13),LOOKUP(S119,Девушки!$BJ$5:$BJ$75,Девушки!$W$5:$W$75),IF(AND(D119="ж",F119=14),LOOKUP(S119,Девушки!$BK$5:$BK$75,Девушки!$W$5:$W$75),IF(AND(D119="ж",F119=15),LOOKUP(S119,Девушки!$BL$5:$BL$75,Девушки!$W$5:$W$75),IF(AND(D119="ж",F119=16),LOOKUP(S119,Девушки!$BM$5:$BM$75,Девушки!$W$5:$W$75),IF(AND(D119="ж",F119&gt;=17),LOOKUP(S119,Девушки!$BN$5:$BN$75,Девушки!$W$5:$W$75),IF(AND(D119="м",F119&lt;=10),LOOKUP(S119,Юноши!$BG$5:$BG$75,Юноши!$W$5:$W$75),IF(AND(D119="м",F119=11),LOOKUP(S119,Юноши!$BH$5:$BH$75,Юноши!$W$5:$W$75),IF(AND(D119="м",F119=12),LOOKUP(S119,Юноши!$BI$5:$BI$75,Юноши!$W$5:$W$75),IF(AND(D119="м",F119=13),LOOKUP(S119,Юноши!$BJ$5:$BJ$75,Юноши!$W$5:$W$75),IF(AND(D119="м",F119=14),LOOKUP(S119,Юноши!$BK$5:$BK$75,Юноши!$W$5:$W$75),IF(AND(D119="м",F119=15),LOOKUP(S119,Юноши!$BL$5:$BL$75,Юноши!$W$5:$W$75),IF(AND(D119="м",F119=16),LOOKUP(S119,Юноши!$BM$5:$BM$75,Юноши!$W$5:$W$75),IF(AND(D119="м",F119&gt;=17),LOOKUP(S119,Юноши!$BN$5:$BN$75,Юноши!$W$5:$W$75))))))))))))))))))))</f>
        <v>0</v>
      </c>
      <c r="U119" s="343"/>
      <c r="V119" s="454">
        <f>IF(E119="",0,IF(U119&lt;=0,0,IF(AND(D119="ж",F119&lt;=10),LOOKUP(U119,Девушки!$BT$5:$BT$76,Девушки!$BO$5:$BO$76),IF(AND(D119="ж",F119=11),LOOKUP(U119,Девушки!$BT$5:$BT$76,Девушки!$BO$5:$BO$76),IF(AND(D119="ж",F119=12),LOOKUP(U119,Девушки!$BT$5:$BT$76,Девушки!$BO$5:$BO$76),IF(AND(D119="ж",F119=13),LOOKUP(U119,Девушки!$BT$5:$BT$76,Девушки!$BO$5:$BO$76),IF(AND(D119="ж",F119=14),LOOKUP(U119,Девушки!$BT$5:$BT$76,Девушки!$BO$5:$BO$76),IF(AND(D119="ж",F119=15),LOOKUP(U119,Девушки!$BT$5:$BT$76,Девушки!$BO$5:$BO$76),IF(AND(D119="ж",F119=16),LOOKUP(U119,Девушки!$BT$5:$BT$76,Девушки!$BO$5:$BO$76),IF(AND(D119="ж",F119&gt;=17),LOOKUP(U119,Девушки!$BT$5:$BT$76,Девушки!$BO$5:$BO$76),IF(AND(D119="м",F119&lt;=10),LOOKUP(U119,Юноши!$BT$5:$BT$76,Юноши!$BO$5:$BO$76),IF(AND(D119="м",F119=11),LOOKUP(U119,Юноши!$BT$5:$BT$76,Юноши!$BO$5:$BO$76),IF(AND(D119="м",F119=12),LOOKUP(U119,Юноши!$BT$5:$BT$76,Юноши!$BO$5:$BO$76),IF(AND(D119="м",F119=13),LOOKUP(U119,Юноши!$BT$5:$BT$76,Юноши!$BO$5:$BO$76),IF(AND(D119="м",F119=14),LOOKUP(U119,Юноши!$BT$5:$BT$76,Юноши!$BO$5:$BO$76),IF(AND(D119="м",F119=15),LOOKUP(U119,Юноши!$BT$5:$BT$76,Юноши!$BO$5:$BO$76),IF(AND(D119="м",F119=16),LOOKUP(U119,Юноши!$BT$5:$BT$76,Юноши!$BO$5:$BO$76),IF(AND(D119="м",F119&gt;=17),LOOKUP(U119,Юноши!$BT$5:$BT$76,Юноши!$BO$5:$BO$76)))))))))))))))))))</f>
        <v>0</v>
      </c>
      <c r="W119" s="348"/>
      <c r="X119" s="324">
        <f>IF(E119="",0,IF(W119="",0,IF(AND(D119="ж",F119&lt;=10),LOOKUP(W119,Девушки!$D$5:$D$76,Девушки!$A$5:$A$76),IF(AND(D119="ж",F119=11),LOOKUP(W119,Девушки!$E$5:$E$76,Девушки!$A$5:$A$76),IF(AND(D119="ж",F119=12),LOOKUP(W119,Девушки!$F$5:$F$76,Девушки!$A$5:$A$76),IF(AND(D119="ж",F119=13),LOOKUP(W119,Девушки!$G$5:$G$76,Девушки!$A$5:$A$76),IF(AND(D119="ж",F119=14),LOOKUP(W119,Девушки!$H$5:$H$76,Девушки!$A$5:$A$76),IF(AND(D119="ж",F119=15),LOOKUP(W119,Девушки!$I$5:$I$76,Девушки!$A$5:$A$76),IF(AND(D119="ж",F119=16),LOOKUP(W119,Девушки!$J$5:$J$76,Девушки!$A$5:$A$76),IF(AND(D119="ж",F119&gt;=17),LOOKUP(W119,Девушки!$K$5:$K$76,Девушки!$A$5:$A$76),IF(AND(D119="м",F119&lt;=10),LOOKUP(W119,Юноши!$D$5:$D$76,Юноши!$A$5:$A$76),IF(AND(D119="м",F119=11),LOOKUP(W119,Юноши!$E$5:$E$76,Юноши!$A$5:$A$76),IF(AND(D119="м",F119=12),LOOKUP(W119,Юноши!$F$5:$F$76,Юноши!$A$5:$A$76),IF(AND(D119="м",F119=13),LOOKUP(W119,Юноши!$G$5:$G$76,Юноши!$A$5:$A$76),IF(AND(D119="м",F119=14),LOOKUP(W119,Юноши!$H$5:$H$76,Юноши!$A$5:$A$76),IF(AND(D119="м",F119=15),LOOKUP(W119,Юноши!$I$5:$I$76,Юноши!$A$5:$A$76),IF(AND(D119="м",F119=16),LOOKUP(W119,Юноши!$J$5:$J$76,Юноши!$A$5:$A$76),IF(AND(D119="м",F119&gt;=17),LOOKUP(W119,Юноши!$K$5:$K$76,Юноши!$A$5:$A$76)))))))))))))))))))</f>
        <v>0</v>
      </c>
      <c r="Y119" s="451">
        <f t="shared" si="3"/>
        <v>0</v>
      </c>
    </row>
    <row r="120" spans="1:25" ht="24.95" customHeight="1">
      <c r="A120" s="456"/>
      <c r="B120" s="460"/>
      <c r="C120" s="459"/>
      <c r="D120" s="458"/>
      <c r="E120" s="463"/>
      <c r="F120" s="416" t="str">
        <f t="shared" si="2"/>
        <v>/</v>
      </c>
      <c r="G120" s="422"/>
      <c r="H120" s="420">
        <f>IF(E120="",0,IF(G120&lt;=0,0,IF(AND(D120="ж",F120&lt;=10),LOOKUP(G120,Девушки!$CH$5:$CH$76,Девушки!$L$5:$L$76),IF(AND(D120="ж",F120=11),LOOKUP(G120,Девушки!$CI$5:$CI$76,Девушки!$L$5:$L$76),IF(AND(D120="ж",F120=12),LOOKUP(G120,Девушки!$CJ$5:$CJ$76,Девушки!$L$5:$L$76),IF(AND(D120="ж",F120=13),LOOKUP(G120,Девушки!$CK$5:$CK$76,Девушки!$L$5:$L$76),IF(AND(D120="ж",F120=14),LOOKUP(G120,Девушки!$CL$5:$CL$76,Девушки!$L$5:$L$76),IF(AND(D120="ж",F120=15),LOOKUP(G120,Девушки!$CM$5:$CM$76,Девушки!$L$5:$L$76),IF(AND(D120="ж",F120=16),LOOKUP(G120,Девушки!$CN$5:$CN$76,Девушки!$L$5:$L$76),IF(AND(D120="ж",F120&gt;=17),LOOKUP(G120,Девушки!$CO$5:$CO$76,Девушки!$L$5:$L$76),IF(AND(D120="м",F120&lt;=10),LOOKUP(G120,Юноши!$CH$5:$CH$76,Юноши!$L$5:$L$76),IF(AND(D120="м",F120=11),LOOKUP(G120,Юноши!$CI$5:$CI$76,Юноши!$L$5:$L$76),IF(AND(D120="м",F120=12),LOOKUP(G120,Юноши!$CJ$5:$CJ$76,Юноши!$L$5:$L$76),IF(AND(D120="м",F120=13),LOOKUP(G120,Юноши!$CK$5:$CK$76,Юноши!$L$5:$L$76),IF(AND(D120="м",F120=14),LOOKUP(G120,Юноши!$CL$5:$CL$76,Юноши!$L$5:$L$76),IF(AND(D120="м",F120=15),LOOKUP(G120,Юноши!$CM$5:$CM$76,Юноши!$L$5:$L$76),IF(AND(D120="м",F120=16),LOOKUP(G120,Юноши!$CN$5:$CN$76,Юноши!$L$5:$L$76),IF(AND(D120="м",F120&gt;=17),LOOKUP(G120,Юноши!$CO$5:$CO$76,Юноши!$L$5:$L$76)))))))))))))))))))</f>
        <v>0</v>
      </c>
      <c r="I120" s="418"/>
      <c r="J120" s="383">
        <f>IF(E120="",0,IF(I120&lt;=0,0,IF(AND(D120="ж",F120&lt;=10),LOOKUP(I120,Девушки!$O$5:$O$76,Девушки!$L$5:$L$76),IF(AND(D120="ж",F120=11),LOOKUP(I120,Девушки!$P$5:$P$76,Девушки!$L$5:$L$76),IF(AND(D120="ж",F120=12),LOOKUP(I120,Девушки!$Q$5:$Q$76,Девушки!$L$5:$L$76),IF(AND(D120="ж",F120=13),LOOKUP(I120,Девушки!$R$5:$R$76,Девушки!$L$5:$L$76),IF(AND(D120="ж",F120=14),LOOKUP(I120,Девушки!$S$5:$S$76,Девушки!$L$5:$L$76),IF(AND(D120="ж",F120=15),LOOKUP(I120,Девушки!$T$5:$T$76,Девушки!$L$5:$L$76),IF(AND(D120="ж",F120=16),LOOKUP(I120,Девушки!$U$5:$U$76,Девушки!$L$5:$L$76),IF(AND(D120="ж",F120&gt;=17),LOOKUP(I120,Девушки!$V$5:$V$76,Девушки!$L$5:$L$76),IF(AND(D120="м",F120&lt;=10),LOOKUP(I120,Юноши!$O$5:$O$76,Юноши!$L$5:$L$76),IF(AND(D120="м",F120=11),LOOKUP(I120,Юноши!$P$5:$P$76,Юноши!$L$5:$L$76),IF(AND(D120="м",F120=12),LOOKUP(I120,Юноши!$Q$5:$Q$76,Юноши!$L$5:$L$76),IF(AND(D120="м",F120=13),LOOKUP(I120,Юноши!$R$5:$R$76,Юноши!$L$5:$L$76),IF(AND(D120="м",F120=14),LOOKUP(I120,Юноши!$S$5:$S$76,Юноши!$L$5:$L$76),IF(AND(D120="м",F120=15),LOOKUP(I120,Юноши!$T$5:$T$76,Юноши!$L$5:$L$76),IF(AND(D120="м",F120=16),LOOKUP(I120,Юноши!$U$5:$U$76,Юноши!$L$5:$L$76),IF(AND(D120="м",F120&gt;=17),LOOKUP(I120,Юноши!$V$5:$V$76,Юноши!$L$5:$L$76)))))))))))))))))))</f>
        <v>0</v>
      </c>
      <c r="K120" s="424"/>
      <c r="L120" s="391">
        <f>IF(E120="",0,IF(K120&lt;=0,0,IF(AND(D120="ж",F120&lt;=16),LOOKUP(K120,Девушки!$CC$5:$CC$76,Девушки!$L$5:$L$76),IF(AND(D120="ж",F120=17),LOOKUP(K120,Девушки!$CD$5:$CD$76,Девушки!$L$5:$L$76),IF(AND(D120="м",F120&lt;=16),LOOKUP(K120,Юноши!$CC$5:$CC$76,Юноши!$L$5:$L$76),IF(AND(D120="м",F120=17),LOOKUP(K120,Юноши!$CD$5:$CD$76,Юноши!$L$5:$L$76)))))))</f>
        <v>0</v>
      </c>
      <c r="M120" s="387"/>
      <c r="N120" s="320">
        <f>IF(E120="",0,IF(M120&lt;=0,0,IF(AND(D120="ж",F120&lt;=10),LOOKUP(M120,Девушки!$Z$5:$Z$75,Девушки!$W$5:$W$75),IF(AND(D120="ж",F120=11),LOOKUP(M120,Девушки!$AA$5:$AA$75,Девушки!$W$5:$W$75),IF(AND(D120="ж",F120=12),LOOKUP(M120,Девушки!$AB$5:$AB$75,Девушки!$W$5:$W$75),IF(AND(D120="ж",F120=13),LOOKUP(M120,Девушки!$AC$5:$AC$75,Девушки!$W$5:$W$75),IF(AND(D120="ж",F120=14),LOOKUP(M120,Девушки!$AD$5:$AD$75,Девушки!$W$5:$W$75),IF(AND(D120="ж",F120=15),LOOKUP(M120,Девушки!$AE$5:$AE$75,Девушки!$W$5:$W$75),IF(AND(D120="ж",F120=16),LOOKUP(M120,Девушки!$AF$5:$AF$75,Девушки!$W$5:$W$75),IF(AND(D120="ж",F120&gt;=17),LOOKUP(M120,Девушки!$AG$5:$AG$75,Девушки!$W$5:$W$75),IF(AND(D120="м",F120&lt;=10),LOOKUP(M120,Юноши!$Z$5:$Z$75,Юноши!$W$5:$W$75),IF(AND(D120="м",F120=11),LOOKUP(M120,Юноши!$AA$5:$AA$75,Юноши!$W$5:$W$75),IF(AND(D120="м",F120=12),LOOKUP(M120,Юноши!$AB$5:$AB$75,Юноши!$W$5:$W$75),IF(AND(D120="м",F120=13),LOOKUP(M120,Юноши!$AC$5:$AC$75,Юноши!$W$5:$W$75),IF(AND(D120="м",F120=14),LOOKUP(M120,Юноши!$AD$5:$AD$75,Юноши!$W$5:$W$75),IF(AND(D120="м",F120=15),LOOKUP(M120,Юноши!$AE$5:$AE$75,Юноши!$W$5:$W$75),IF(AND(D120="м",F120=16),LOOKUP(M120,Юноши!$AF$5:$AF$75,Юноши!$W$5:$W$75),IF(AND(D120="м",F120&gt;=17),LOOKUP(M120,Юноши!$AG$5:$AG$75,Юноши!$W$5:$W$75)))))))))))))))))))</f>
        <v>0</v>
      </c>
      <c r="O120" s="389"/>
      <c r="P120" s="322">
        <f>IF(E120="",0,IF(O120&lt;=0,0,IF(AND(D120="ж",F120&lt;=10),LOOKUP(O120,Девушки!$AK$5:$AK$75,Девушки!$W$5:$W$75),IF(AND(D120="ж",F120=11),LOOKUP(O120,Девушки!$AL$5:$AL$75,Девушки!$W$5:$W$75),IF(AND(D120="ж",F120=12),LOOKUP(O120,Девушки!$AM$5:$AM$75,Девушки!$W$5:$W$75),IF(AND(D120="ж",F120=13),LOOKUP(O120,Девушки!$AN$5:$AN$75,Девушки!$W$5:$W$75),IF(AND(D120="ж",F120=14),LOOKUP(O120,Девушки!$AO$5:$AO$75,Девушки!$W$5:$W$75),IF(AND(D120="ж",F120=15),LOOKUP(O120,Девушки!$AP$5:$AP$75,Девушки!$W$5:$W$75),IF(AND(D120="ж",F120=16),LOOKUP(O120,Девушки!$AQ$5:$AQ$75,Девушки!$W$5:$W$75),IF(AND(D120="ж",F120&gt;=17),LOOKUP(O120,Девушки!$AR$5:$AR$75,Девушки!$W$5:$W$75),IF(AND(D120="м",F120&lt;=10),LOOKUP(O120,Юноши!$AK$5:$AK$75,Юноши!$W$5:$W$75),IF(AND(D120="м",F120=11),LOOKUP(O120,Юноши!$AL$5:$AL$75,Юноши!$W$5:$W$75),IF(AND(D120="м",F120=12),LOOKUP(O120,Юноши!$AM$5:$AM$75,Юноши!$W$5:$W$75),IF(AND(D120="м",F120=13),LOOKUP(O120,Юноши!$AN$5:$AN$75,Юноши!$W$5:$W$75),IF(AND(D120="м",F120=14),LOOKUP(O120,Юноши!$AO$5:$AO$75,Юноши!$W$5:$W$75),IF(AND(D120="м",F120=15),LOOKUP(O120,Юноши!$AP$5:$AP$75,Юноши!$W$5:$W$75),IF(AND(D120="м",F120=16),LOOKUP(O120,Юноши!$AQ$5:$AQ$75,Юноши!$W$5:$W$75),IF(AND(D120="м",F120&gt;=17),LOOKUP(O120,Юноши!$AR$5:$AR$75,Юноши!$W$5:$W$75)))))))))))))))))))</f>
        <v>0</v>
      </c>
      <c r="Q120" s="319"/>
      <c r="R120" s="454">
        <f>IF(E120="",0,IF(Q120&lt;=0,0,IF(AND(D120="ж",F120&lt;=10),LOOKUP(Q120,Девушки!$AV$5:$AV$75,Девушки!$W$5:$W$75),IF(AND(D120="ж",F120=11),LOOKUP(Q120,Девушки!$AW$5:$AW$75,Девушки!$W$5:$W$75),IF(AND(D120="ж",F120=12),LOOKUP(Q120,Девушки!$AX$5:$AX$75,Девушки!$W$5:$W$75),IF(AND(D120="ж",F120=13),LOOKUP(Q120,Девушки!$AY$5:$AY$75,Девушки!$W$5:$W$75),IF(AND(D120="ж",F120=14),LOOKUP(Q120,Девушки!$AZ$5:$AZ$75,Девушки!$W$5:$W$75),IF(AND(D120="ж",F120=15),LOOKUP(Q120,Девушки!$BA$5:$BA$75,Девушки!$W$5:$W$75),IF(AND(D120="ж",F120=16),LOOKUP(Q120,Девушки!$BB$5:$BB$75,Девушки!$W$5:$W$75),IF(AND(D120="ж",F120&gt;=17),LOOKUP(Q120,Девушки!$BC$5:$BC$75,Девушки!$W$5:$W$75),IF(AND(D120="м",F120&lt;=10),LOOKUP(Q120,Юноши!$AV$5:$AV$75,Юноши!$W$5:$W$75),IF(AND(D120="м",F120=11),LOOKUP(Q120,Юноши!$AW$5:$AW$75,Юноши!$W$5:$W$75),IF(AND(D120="м",F120=12),LOOKUP(Q120,Юноши!$AX$5:$AX$75,Юноши!$W$5:$W$75),IF(AND(D120="м",F120=13),LOOKUP(Q120,Юноши!$AY$5:$AY$75,Юноши!$W$5:$W$75),IF(AND(D120="м",F120=14),LOOKUP(Q120,Юноши!$AZ$5:$AZ$75,Юноши!$W$5:$W$75),IF(AND(D120="м",F120=15),LOOKUP(Q120,Юноши!$BA$5:$BA$75,Юноши!$W$5:$W$75),IF(AND(D120="м",F120=16),LOOKUP(Q120,Юноши!$BB$5:$BB$75,Юноши!$W$5:$W$75),IF(AND(D120="м",F120&gt;=17),LOOKUP(Q120,Юноши!$BC$5:$BC$75,Юноши!$W$5:$W$75)))))))))))))))))))</f>
        <v>0</v>
      </c>
      <c r="S120" s="335"/>
      <c r="T120" s="323">
        <f>IF(E120="",0,IF(S120="",0,IF(S120&lt;-4,0,IF(AND(D120="ж",F120&lt;=10),LOOKUP(S120,Девушки!$BG$5:$BG$75,Девушки!$W$5:$W$75),IF(AND(D120="ж",F120=11),LOOKUP(S120,Девушки!$BH$5:$BH$75,Девушки!$W$5:$W$75),IF(AND(D120="ж",F120=12),LOOKUP(S120,Девушки!$BI$5:$BI$75,Девушки!$W$5:$W$75),IF(AND(D120="ж",F120=13),LOOKUP(S120,Девушки!$BJ$5:$BJ$75,Девушки!$W$5:$W$75),IF(AND(D120="ж",F120=14),LOOKUP(S120,Девушки!$BK$5:$BK$75,Девушки!$W$5:$W$75),IF(AND(D120="ж",F120=15),LOOKUP(S120,Девушки!$BL$5:$BL$75,Девушки!$W$5:$W$75),IF(AND(D120="ж",F120=16),LOOKUP(S120,Девушки!$BM$5:$BM$75,Девушки!$W$5:$W$75),IF(AND(D120="ж",F120&gt;=17),LOOKUP(S120,Девушки!$BN$5:$BN$75,Девушки!$W$5:$W$75),IF(AND(D120="м",F120&lt;=10),LOOKUP(S120,Юноши!$BG$5:$BG$75,Юноши!$W$5:$W$75),IF(AND(D120="м",F120=11),LOOKUP(S120,Юноши!$BH$5:$BH$75,Юноши!$W$5:$W$75),IF(AND(D120="м",F120=12),LOOKUP(S120,Юноши!$BI$5:$BI$75,Юноши!$W$5:$W$75),IF(AND(D120="м",F120=13),LOOKUP(S120,Юноши!$BJ$5:$BJ$75,Юноши!$W$5:$W$75),IF(AND(D120="м",F120=14),LOOKUP(S120,Юноши!$BK$5:$BK$75,Юноши!$W$5:$W$75),IF(AND(D120="м",F120=15),LOOKUP(S120,Юноши!$BL$5:$BL$75,Юноши!$W$5:$W$75),IF(AND(D120="м",F120=16),LOOKUP(S120,Юноши!$BM$5:$BM$75,Юноши!$W$5:$W$75),IF(AND(D120="м",F120&gt;=17),LOOKUP(S120,Юноши!$BN$5:$BN$75,Юноши!$W$5:$W$75))))))))))))))))))))</f>
        <v>0</v>
      </c>
      <c r="U120" s="343"/>
      <c r="V120" s="454">
        <f>IF(E120="",0,IF(U120&lt;=0,0,IF(AND(D120="ж",F120&lt;=10),LOOKUP(U120,Девушки!$BT$5:$BT$76,Девушки!$BO$5:$BO$76),IF(AND(D120="ж",F120=11),LOOKUP(U120,Девушки!$BT$5:$BT$76,Девушки!$BO$5:$BO$76),IF(AND(D120="ж",F120=12),LOOKUP(U120,Девушки!$BT$5:$BT$76,Девушки!$BO$5:$BO$76),IF(AND(D120="ж",F120=13),LOOKUP(U120,Девушки!$BT$5:$BT$76,Девушки!$BO$5:$BO$76),IF(AND(D120="ж",F120=14),LOOKUP(U120,Девушки!$BT$5:$BT$76,Девушки!$BO$5:$BO$76),IF(AND(D120="ж",F120=15),LOOKUP(U120,Девушки!$BT$5:$BT$76,Девушки!$BO$5:$BO$76),IF(AND(D120="ж",F120=16),LOOKUP(U120,Девушки!$BT$5:$BT$76,Девушки!$BO$5:$BO$76),IF(AND(D120="ж",F120&gt;=17),LOOKUP(U120,Девушки!$BT$5:$BT$76,Девушки!$BO$5:$BO$76),IF(AND(D120="м",F120&lt;=10),LOOKUP(U120,Юноши!$BT$5:$BT$76,Юноши!$BO$5:$BO$76),IF(AND(D120="м",F120=11),LOOKUP(U120,Юноши!$BT$5:$BT$76,Юноши!$BO$5:$BO$76),IF(AND(D120="м",F120=12),LOOKUP(U120,Юноши!$BT$5:$BT$76,Юноши!$BO$5:$BO$76),IF(AND(D120="м",F120=13),LOOKUP(U120,Юноши!$BT$5:$BT$76,Юноши!$BO$5:$BO$76),IF(AND(D120="м",F120=14),LOOKUP(U120,Юноши!$BT$5:$BT$76,Юноши!$BO$5:$BO$76),IF(AND(D120="м",F120=15),LOOKUP(U120,Юноши!$BT$5:$BT$76,Юноши!$BO$5:$BO$76),IF(AND(D120="м",F120=16),LOOKUP(U120,Юноши!$BT$5:$BT$76,Юноши!$BO$5:$BO$76),IF(AND(D120="м",F120&gt;=17),LOOKUP(U120,Юноши!$BT$5:$BT$76,Юноши!$BO$5:$BO$76)))))))))))))))))))</f>
        <v>0</v>
      </c>
      <c r="W120" s="348"/>
      <c r="X120" s="324">
        <f>IF(E120="",0,IF(W120="",0,IF(AND(D120="ж",F120&lt;=10),LOOKUP(W120,Девушки!$D$5:$D$76,Девушки!$A$5:$A$76),IF(AND(D120="ж",F120=11),LOOKUP(W120,Девушки!$E$5:$E$76,Девушки!$A$5:$A$76),IF(AND(D120="ж",F120=12),LOOKUP(W120,Девушки!$F$5:$F$76,Девушки!$A$5:$A$76),IF(AND(D120="ж",F120=13),LOOKUP(W120,Девушки!$G$5:$G$76,Девушки!$A$5:$A$76),IF(AND(D120="ж",F120=14),LOOKUP(W120,Девушки!$H$5:$H$76,Девушки!$A$5:$A$76),IF(AND(D120="ж",F120=15),LOOKUP(W120,Девушки!$I$5:$I$76,Девушки!$A$5:$A$76),IF(AND(D120="ж",F120=16),LOOKUP(W120,Девушки!$J$5:$J$76,Девушки!$A$5:$A$76),IF(AND(D120="ж",F120&gt;=17),LOOKUP(W120,Девушки!$K$5:$K$76,Девушки!$A$5:$A$76),IF(AND(D120="м",F120&lt;=10),LOOKUP(W120,Юноши!$D$5:$D$76,Юноши!$A$5:$A$76),IF(AND(D120="м",F120=11),LOOKUP(W120,Юноши!$E$5:$E$76,Юноши!$A$5:$A$76),IF(AND(D120="м",F120=12),LOOKUP(W120,Юноши!$F$5:$F$76,Юноши!$A$5:$A$76),IF(AND(D120="м",F120=13),LOOKUP(W120,Юноши!$G$5:$G$76,Юноши!$A$5:$A$76),IF(AND(D120="м",F120=14),LOOKUP(W120,Юноши!$H$5:$H$76,Юноши!$A$5:$A$76),IF(AND(D120="м",F120=15),LOOKUP(W120,Юноши!$I$5:$I$76,Юноши!$A$5:$A$76),IF(AND(D120="м",F120=16),LOOKUP(W120,Юноши!$J$5:$J$76,Юноши!$A$5:$A$76),IF(AND(D120="м",F120&gt;=17),LOOKUP(W120,Юноши!$K$5:$K$76,Юноши!$A$5:$A$76)))))))))))))))))))</f>
        <v>0</v>
      </c>
      <c r="Y120" s="451">
        <f t="shared" si="3"/>
        <v>0</v>
      </c>
    </row>
    <row r="121" spans="1:25" ht="24.95" customHeight="1">
      <c r="A121" s="456"/>
      <c r="B121" s="460"/>
      <c r="C121" s="459"/>
      <c r="D121" s="458"/>
      <c r="E121" s="463"/>
      <c r="F121" s="416" t="str">
        <f t="shared" si="2"/>
        <v>/</v>
      </c>
      <c r="G121" s="422"/>
      <c r="H121" s="420">
        <f>IF(E121="",0,IF(G121&lt;=0,0,IF(AND(D121="ж",F121&lt;=10),LOOKUP(G121,Девушки!$CH$5:$CH$76,Девушки!$L$5:$L$76),IF(AND(D121="ж",F121=11),LOOKUP(G121,Девушки!$CI$5:$CI$76,Девушки!$L$5:$L$76),IF(AND(D121="ж",F121=12),LOOKUP(G121,Девушки!$CJ$5:$CJ$76,Девушки!$L$5:$L$76),IF(AND(D121="ж",F121=13),LOOKUP(G121,Девушки!$CK$5:$CK$76,Девушки!$L$5:$L$76),IF(AND(D121="ж",F121=14),LOOKUP(G121,Девушки!$CL$5:$CL$76,Девушки!$L$5:$L$76),IF(AND(D121="ж",F121=15),LOOKUP(G121,Девушки!$CM$5:$CM$76,Девушки!$L$5:$L$76),IF(AND(D121="ж",F121=16),LOOKUP(G121,Девушки!$CN$5:$CN$76,Девушки!$L$5:$L$76),IF(AND(D121="ж",F121&gt;=17),LOOKUP(G121,Девушки!$CO$5:$CO$76,Девушки!$L$5:$L$76),IF(AND(D121="м",F121&lt;=10),LOOKUP(G121,Юноши!$CH$5:$CH$76,Юноши!$L$5:$L$76),IF(AND(D121="м",F121=11),LOOKUP(G121,Юноши!$CI$5:$CI$76,Юноши!$L$5:$L$76),IF(AND(D121="м",F121=12),LOOKUP(G121,Юноши!$CJ$5:$CJ$76,Юноши!$L$5:$L$76),IF(AND(D121="м",F121=13),LOOKUP(G121,Юноши!$CK$5:$CK$76,Юноши!$L$5:$L$76),IF(AND(D121="м",F121=14),LOOKUP(G121,Юноши!$CL$5:$CL$76,Юноши!$L$5:$L$76),IF(AND(D121="м",F121=15),LOOKUP(G121,Юноши!$CM$5:$CM$76,Юноши!$L$5:$L$76),IF(AND(D121="м",F121=16),LOOKUP(G121,Юноши!$CN$5:$CN$76,Юноши!$L$5:$L$76),IF(AND(D121="м",F121&gt;=17),LOOKUP(G121,Юноши!$CO$5:$CO$76,Юноши!$L$5:$L$76)))))))))))))))))))</f>
        <v>0</v>
      </c>
      <c r="I121" s="418"/>
      <c r="J121" s="383">
        <f>IF(E121="",0,IF(I121&lt;=0,0,IF(AND(D121="ж",F121&lt;=10),LOOKUP(I121,Девушки!$O$5:$O$76,Девушки!$L$5:$L$76),IF(AND(D121="ж",F121=11),LOOKUP(I121,Девушки!$P$5:$P$76,Девушки!$L$5:$L$76),IF(AND(D121="ж",F121=12),LOOKUP(I121,Девушки!$Q$5:$Q$76,Девушки!$L$5:$L$76),IF(AND(D121="ж",F121=13),LOOKUP(I121,Девушки!$R$5:$R$76,Девушки!$L$5:$L$76),IF(AND(D121="ж",F121=14),LOOKUP(I121,Девушки!$S$5:$S$76,Девушки!$L$5:$L$76),IF(AND(D121="ж",F121=15),LOOKUP(I121,Девушки!$T$5:$T$76,Девушки!$L$5:$L$76),IF(AND(D121="ж",F121=16),LOOKUP(I121,Девушки!$U$5:$U$76,Девушки!$L$5:$L$76),IF(AND(D121="ж",F121&gt;=17),LOOKUP(I121,Девушки!$V$5:$V$76,Девушки!$L$5:$L$76),IF(AND(D121="м",F121&lt;=10),LOOKUP(I121,Юноши!$O$5:$O$76,Юноши!$L$5:$L$76),IF(AND(D121="м",F121=11),LOOKUP(I121,Юноши!$P$5:$P$76,Юноши!$L$5:$L$76),IF(AND(D121="м",F121=12),LOOKUP(I121,Юноши!$Q$5:$Q$76,Юноши!$L$5:$L$76),IF(AND(D121="м",F121=13),LOOKUP(I121,Юноши!$R$5:$R$76,Юноши!$L$5:$L$76),IF(AND(D121="м",F121=14),LOOKUP(I121,Юноши!$S$5:$S$76,Юноши!$L$5:$L$76),IF(AND(D121="м",F121=15),LOOKUP(I121,Юноши!$T$5:$T$76,Юноши!$L$5:$L$76),IF(AND(D121="м",F121=16),LOOKUP(I121,Юноши!$U$5:$U$76,Юноши!$L$5:$L$76),IF(AND(D121="м",F121&gt;=17),LOOKUP(I121,Юноши!$V$5:$V$76,Юноши!$L$5:$L$76)))))))))))))))))))</f>
        <v>0</v>
      </c>
      <c r="K121" s="424"/>
      <c r="L121" s="391">
        <f>IF(E121="",0,IF(K121&lt;=0,0,IF(AND(D121="ж",F121&lt;=16),LOOKUP(K121,Девушки!$CC$5:$CC$76,Девушки!$L$5:$L$76),IF(AND(D121="ж",F121=17),LOOKUP(K121,Девушки!$CD$5:$CD$76,Девушки!$L$5:$L$76),IF(AND(D121="м",F121&lt;=16),LOOKUP(K121,Юноши!$CC$5:$CC$76,Юноши!$L$5:$L$76),IF(AND(D121="м",F121=17),LOOKUP(K121,Юноши!$CD$5:$CD$76,Юноши!$L$5:$L$76)))))))</f>
        <v>0</v>
      </c>
      <c r="M121" s="387"/>
      <c r="N121" s="320">
        <f>IF(E121="",0,IF(M121&lt;=0,0,IF(AND(D121="ж",F121&lt;=10),LOOKUP(M121,Девушки!$Z$5:$Z$75,Девушки!$W$5:$W$75),IF(AND(D121="ж",F121=11),LOOKUP(M121,Девушки!$AA$5:$AA$75,Девушки!$W$5:$W$75),IF(AND(D121="ж",F121=12),LOOKUP(M121,Девушки!$AB$5:$AB$75,Девушки!$W$5:$W$75),IF(AND(D121="ж",F121=13),LOOKUP(M121,Девушки!$AC$5:$AC$75,Девушки!$W$5:$W$75),IF(AND(D121="ж",F121=14),LOOKUP(M121,Девушки!$AD$5:$AD$75,Девушки!$W$5:$W$75),IF(AND(D121="ж",F121=15),LOOKUP(M121,Девушки!$AE$5:$AE$75,Девушки!$W$5:$W$75),IF(AND(D121="ж",F121=16),LOOKUP(M121,Девушки!$AF$5:$AF$75,Девушки!$W$5:$W$75),IF(AND(D121="ж",F121&gt;=17),LOOKUP(M121,Девушки!$AG$5:$AG$75,Девушки!$W$5:$W$75),IF(AND(D121="м",F121&lt;=10),LOOKUP(M121,Юноши!$Z$5:$Z$75,Юноши!$W$5:$W$75),IF(AND(D121="м",F121=11),LOOKUP(M121,Юноши!$AA$5:$AA$75,Юноши!$W$5:$W$75),IF(AND(D121="м",F121=12),LOOKUP(M121,Юноши!$AB$5:$AB$75,Юноши!$W$5:$W$75),IF(AND(D121="м",F121=13),LOOKUP(M121,Юноши!$AC$5:$AC$75,Юноши!$W$5:$W$75),IF(AND(D121="м",F121=14),LOOKUP(M121,Юноши!$AD$5:$AD$75,Юноши!$W$5:$W$75),IF(AND(D121="м",F121=15),LOOKUP(M121,Юноши!$AE$5:$AE$75,Юноши!$W$5:$W$75),IF(AND(D121="м",F121=16),LOOKUP(M121,Юноши!$AF$5:$AF$75,Юноши!$W$5:$W$75),IF(AND(D121="м",F121&gt;=17),LOOKUP(M121,Юноши!$AG$5:$AG$75,Юноши!$W$5:$W$75)))))))))))))))))))</f>
        <v>0</v>
      </c>
      <c r="O121" s="389"/>
      <c r="P121" s="322">
        <f>IF(E121="",0,IF(O121&lt;=0,0,IF(AND(D121="ж",F121&lt;=10),LOOKUP(O121,Девушки!$AK$5:$AK$75,Девушки!$W$5:$W$75),IF(AND(D121="ж",F121=11),LOOKUP(O121,Девушки!$AL$5:$AL$75,Девушки!$W$5:$W$75),IF(AND(D121="ж",F121=12),LOOKUP(O121,Девушки!$AM$5:$AM$75,Девушки!$W$5:$W$75),IF(AND(D121="ж",F121=13),LOOKUP(O121,Девушки!$AN$5:$AN$75,Девушки!$W$5:$W$75),IF(AND(D121="ж",F121=14),LOOKUP(O121,Девушки!$AO$5:$AO$75,Девушки!$W$5:$W$75),IF(AND(D121="ж",F121=15),LOOKUP(O121,Девушки!$AP$5:$AP$75,Девушки!$W$5:$W$75),IF(AND(D121="ж",F121=16),LOOKUP(O121,Девушки!$AQ$5:$AQ$75,Девушки!$W$5:$W$75),IF(AND(D121="ж",F121&gt;=17),LOOKUP(O121,Девушки!$AR$5:$AR$75,Девушки!$W$5:$W$75),IF(AND(D121="м",F121&lt;=10),LOOKUP(O121,Юноши!$AK$5:$AK$75,Юноши!$W$5:$W$75),IF(AND(D121="м",F121=11),LOOKUP(O121,Юноши!$AL$5:$AL$75,Юноши!$W$5:$W$75),IF(AND(D121="м",F121=12),LOOKUP(O121,Юноши!$AM$5:$AM$75,Юноши!$W$5:$W$75),IF(AND(D121="м",F121=13),LOOKUP(O121,Юноши!$AN$5:$AN$75,Юноши!$W$5:$W$75),IF(AND(D121="м",F121=14),LOOKUP(O121,Юноши!$AO$5:$AO$75,Юноши!$W$5:$W$75),IF(AND(D121="м",F121=15),LOOKUP(O121,Юноши!$AP$5:$AP$75,Юноши!$W$5:$W$75),IF(AND(D121="м",F121=16),LOOKUP(O121,Юноши!$AQ$5:$AQ$75,Юноши!$W$5:$W$75),IF(AND(D121="м",F121&gt;=17),LOOKUP(O121,Юноши!$AR$5:$AR$75,Юноши!$W$5:$W$75)))))))))))))))))))</f>
        <v>0</v>
      </c>
      <c r="Q121" s="319"/>
      <c r="R121" s="454">
        <f>IF(E121="",0,IF(Q121&lt;=0,0,IF(AND(D121="ж",F121&lt;=10),LOOKUP(Q121,Девушки!$AV$5:$AV$75,Девушки!$W$5:$W$75),IF(AND(D121="ж",F121=11),LOOKUP(Q121,Девушки!$AW$5:$AW$75,Девушки!$W$5:$W$75),IF(AND(D121="ж",F121=12),LOOKUP(Q121,Девушки!$AX$5:$AX$75,Девушки!$W$5:$W$75),IF(AND(D121="ж",F121=13),LOOKUP(Q121,Девушки!$AY$5:$AY$75,Девушки!$W$5:$W$75),IF(AND(D121="ж",F121=14),LOOKUP(Q121,Девушки!$AZ$5:$AZ$75,Девушки!$W$5:$W$75),IF(AND(D121="ж",F121=15),LOOKUP(Q121,Девушки!$BA$5:$BA$75,Девушки!$W$5:$W$75),IF(AND(D121="ж",F121=16),LOOKUP(Q121,Девушки!$BB$5:$BB$75,Девушки!$W$5:$W$75),IF(AND(D121="ж",F121&gt;=17),LOOKUP(Q121,Девушки!$BC$5:$BC$75,Девушки!$W$5:$W$75),IF(AND(D121="м",F121&lt;=10),LOOKUP(Q121,Юноши!$AV$5:$AV$75,Юноши!$W$5:$W$75),IF(AND(D121="м",F121=11),LOOKUP(Q121,Юноши!$AW$5:$AW$75,Юноши!$W$5:$W$75),IF(AND(D121="м",F121=12),LOOKUP(Q121,Юноши!$AX$5:$AX$75,Юноши!$W$5:$W$75),IF(AND(D121="м",F121=13),LOOKUP(Q121,Юноши!$AY$5:$AY$75,Юноши!$W$5:$W$75),IF(AND(D121="м",F121=14),LOOKUP(Q121,Юноши!$AZ$5:$AZ$75,Юноши!$W$5:$W$75),IF(AND(D121="м",F121=15),LOOKUP(Q121,Юноши!$BA$5:$BA$75,Юноши!$W$5:$W$75),IF(AND(D121="м",F121=16),LOOKUP(Q121,Юноши!$BB$5:$BB$75,Юноши!$W$5:$W$75),IF(AND(D121="м",F121&gt;=17),LOOKUP(Q121,Юноши!$BC$5:$BC$75,Юноши!$W$5:$W$75)))))))))))))))))))</f>
        <v>0</v>
      </c>
      <c r="S121" s="335"/>
      <c r="T121" s="323">
        <f>IF(E121="",0,IF(S121="",0,IF(S121&lt;-4,0,IF(AND(D121="ж",F121&lt;=10),LOOKUP(S121,Девушки!$BG$5:$BG$75,Девушки!$W$5:$W$75),IF(AND(D121="ж",F121=11),LOOKUP(S121,Девушки!$BH$5:$BH$75,Девушки!$W$5:$W$75),IF(AND(D121="ж",F121=12),LOOKUP(S121,Девушки!$BI$5:$BI$75,Девушки!$W$5:$W$75),IF(AND(D121="ж",F121=13),LOOKUP(S121,Девушки!$BJ$5:$BJ$75,Девушки!$W$5:$W$75),IF(AND(D121="ж",F121=14),LOOKUP(S121,Девушки!$BK$5:$BK$75,Девушки!$W$5:$W$75),IF(AND(D121="ж",F121=15),LOOKUP(S121,Девушки!$BL$5:$BL$75,Девушки!$W$5:$W$75),IF(AND(D121="ж",F121=16),LOOKUP(S121,Девушки!$BM$5:$BM$75,Девушки!$W$5:$W$75),IF(AND(D121="ж",F121&gt;=17),LOOKUP(S121,Девушки!$BN$5:$BN$75,Девушки!$W$5:$W$75),IF(AND(D121="м",F121&lt;=10),LOOKUP(S121,Юноши!$BG$5:$BG$75,Юноши!$W$5:$W$75),IF(AND(D121="м",F121=11),LOOKUP(S121,Юноши!$BH$5:$BH$75,Юноши!$W$5:$W$75),IF(AND(D121="м",F121=12),LOOKUP(S121,Юноши!$BI$5:$BI$75,Юноши!$W$5:$W$75),IF(AND(D121="м",F121=13),LOOKUP(S121,Юноши!$BJ$5:$BJ$75,Юноши!$W$5:$W$75),IF(AND(D121="м",F121=14),LOOKUP(S121,Юноши!$BK$5:$BK$75,Юноши!$W$5:$W$75),IF(AND(D121="м",F121=15),LOOKUP(S121,Юноши!$BL$5:$BL$75,Юноши!$W$5:$W$75),IF(AND(D121="м",F121=16),LOOKUP(S121,Юноши!$BM$5:$BM$75,Юноши!$W$5:$W$75),IF(AND(D121="м",F121&gt;=17),LOOKUP(S121,Юноши!$BN$5:$BN$75,Юноши!$W$5:$W$75))))))))))))))))))))</f>
        <v>0</v>
      </c>
      <c r="U121" s="343"/>
      <c r="V121" s="454">
        <f>IF(E121="",0,IF(U121&lt;=0,0,IF(AND(D121="ж",F121&lt;=10),LOOKUP(U121,Девушки!$BT$5:$BT$76,Девушки!$BO$5:$BO$76),IF(AND(D121="ж",F121=11),LOOKUP(U121,Девушки!$BT$5:$BT$76,Девушки!$BO$5:$BO$76),IF(AND(D121="ж",F121=12),LOOKUP(U121,Девушки!$BT$5:$BT$76,Девушки!$BO$5:$BO$76),IF(AND(D121="ж",F121=13),LOOKUP(U121,Девушки!$BT$5:$BT$76,Девушки!$BO$5:$BO$76),IF(AND(D121="ж",F121=14),LOOKUP(U121,Девушки!$BT$5:$BT$76,Девушки!$BO$5:$BO$76),IF(AND(D121="ж",F121=15),LOOKUP(U121,Девушки!$BT$5:$BT$76,Девушки!$BO$5:$BO$76),IF(AND(D121="ж",F121=16),LOOKUP(U121,Девушки!$BT$5:$BT$76,Девушки!$BO$5:$BO$76),IF(AND(D121="ж",F121&gt;=17),LOOKUP(U121,Девушки!$BT$5:$BT$76,Девушки!$BO$5:$BO$76),IF(AND(D121="м",F121&lt;=10),LOOKUP(U121,Юноши!$BT$5:$BT$76,Юноши!$BO$5:$BO$76),IF(AND(D121="м",F121=11),LOOKUP(U121,Юноши!$BT$5:$BT$76,Юноши!$BO$5:$BO$76),IF(AND(D121="м",F121=12),LOOKUP(U121,Юноши!$BT$5:$BT$76,Юноши!$BO$5:$BO$76),IF(AND(D121="м",F121=13),LOOKUP(U121,Юноши!$BT$5:$BT$76,Юноши!$BO$5:$BO$76),IF(AND(D121="м",F121=14),LOOKUP(U121,Юноши!$BT$5:$BT$76,Юноши!$BO$5:$BO$76),IF(AND(D121="м",F121=15),LOOKUP(U121,Юноши!$BT$5:$BT$76,Юноши!$BO$5:$BO$76),IF(AND(D121="м",F121=16),LOOKUP(U121,Юноши!$BT$5:$BT$76,Юноши!$BO$5:$BO$76),IF(AND(D121="м",F121&gt;=17),LOOKUP(U121,Юноши!$BT$5:$BT$76,Юноши!$BO$5:$BO$76)))))))))))))))))))</f>
        <v>0</v>
      </c>
      <c r="W121" s="348"/>
      <c r="X121" s="324">
        <f>IF(E121="",0,IF(W121="",0,IF(AND(D121="ж",F121&lt;=10),LOOKUP(W121,Девушки!$D$5:$D$76,Девушки!$A$5:$A$76),IF(AND(D121="ж",F121=11),LOOKUP(W121,Девушки!$E$5:$E$76,Девушки!$A$5:$A$76),IF(AND(D121="ж",F121=12),LOOKUP(W121,Девушки!$F$5:$F$76,Девушки!$A$5:$A$76),IF(AND(D121="ж",F121=13),LOOKUP(W121,Девушки!$G$5:$G$76,Девушки!$A$5:$A$76),IF(AND(D121="ж",F121=14),LOOKUP(W121,Девушки!$H$5:$H$76,Девушки!$A$5:$A$76),IF(AND(D121="ж",F121=15),LOOKUP(W121,Девушки!$I$5:$I$76,Девушки!$A$5:$A$76),IF(AND(D121="ж",F121=16),LOOKUP(W121,Девушки!$J$5:$J$76,Девушки!$A$5:$A$76),IF(AND(D121="ж",F121&gt;=17),LOOKUP(W121,Девушки!$K$5:$K$76,Девушки!$A$5:$A$76),IF(AND(D121="м",F121&lt;=10),LOOKUP(W121,Юноши!$D$5:$D$76,Юноши!$A$5:$A$76),IF(AND(D121="м",F121=11),LOOKUP(W121,Юноши!$E$5:$E$76,Юноши!$A$5:$A$76),IF(AND(D121="м",F121=12),LOOKUP(W121,Юноши!$F$5:$F$76,Юноши!$A$5:$A$76),IF(AND(D121="м",F121=13),LOOKUP(W121,Юноши!$G$5:$G$76,Юноши!$A$5:$A$76),IF(AND(D121="м",F121=14),LOOKUP(W121,Юноши!$H$5:$H$76,Юноши!$A$5:$A$76),IF(AND(D121="м",F121=15),LOOKUP(W121,Юноши!$I$5:$I$76,Юноши!$A$5:$A$76),IF(AND(D121="м",F121=16),LOOKUP(W121,Юноши!$J$5:$J$76,Юноши!$A$5:$A$76),IF(AND(D121="м",F121&gt;=17),LOOKUP(W121,Юноши!$K$5:$K$76,Юноши!$A$5:$A$76)))))))))))))))))))</f>
        <v>0</v>
      </c>
      <c r="Y121" s="451">
        <f t="shared" si="3"/>
        <v>0</v>
      </c>
    </row>
    <row r="122" spans="1:25" ht="24.95" customHeight="1">
      <c r="A122" s="456"/>
      <c r="B122" s="460"/>
      <c r="C122" s="459"/>
      <c r="D122" s="458"/>
      <c r="E122" s="463"/>
      <c r="F122" s="416" t="str">
        <f t="shared" si="2"/>
        <v>/</v>
      </c>
      <c r="G122" s="422"/>
      <c r="H122" s="420">
        <f>IF(E122="",0,IF(G122&lt;=0,0,IF(AND(D122="ж",F122&lt;=10),LOOKUP(G122,Девушки!$CH$5:$CH$76,Девушки!$L$5:$L$76),IF(AND(D122="ж",F122=11),LOOKUP(G122,Девушки!$CI$5:$CI$76,Девушки!$L$5:$L$76),IF(AND(D122="ж",F122=12),LOOKUP(G122,Девушки!$CJ$5:$CJ$76,Девушки!$L$5:$L$76),IF(AND(D122="ж",F122=13),LOOKUP(G122,Девушки!$CK$5:$CK$76,Девушки!$L$5:$L$76),IF(AND(D122="ж",F122=14),LOOKUP(G122,Девушки!$CL$5:$CL$76,Девушки!$L$5:$L$76),IF(AND(D122="ж",F122=15),LOOKUP(G122,Девушки!$CM$5:$CM$76,Девушки!$L$5:$L$76),IF(AND(D122="ж",F122=16),LOOKUP(G122,Девушки!$CN$5:$CN$76,Девушки!$L$5:$L$76),IF(AND(D122="ж",F122&gt;=17),LOOKUP(G122,Девушки!$CO$5:$CO$76,Девушки!$L$5:$L$76),IF(AND(D122="м",F122&lt;=10),LOOKUP(G122,Юноши!$CH$5:$CH$76,Юноши!$L$5:$L$76),IF(AND(D122="м",F122=11),LOOKUP(G122,Юноши!$CI$5:$CI$76,Юноши!$L$5:$L$76),IF(AND(D122="м",F122=12),LOOKUP(G122,Юноши!$CJ$5:$CJ$76,Юноши!$L$5:$L$76),IF(AND(D122="м",F122=13),LOOKUP(G122,Юноши!$CK$5:$CK$76,Юноши!$L$5:$L$76),IF(AND(D122="м",F122=14),LOOKUP(G122,Юноши!$CL$5:$CL$76,Юноши!$L$5:$L$76),IF(AND(D122="м",F122=15),LOOKUP(G122,Юноши!$CM$5:$CM$76,Юноши!$L$5:$L$76),IF(AND(D122="м",F122=16),LOOKUP(G122,Юноши!$CN$5:$CN$76,Юноши!$L$5:$L$76),IF(AND(D122="м",F122&gt;=17),LOOKUP(G122,Юноши!$CO$5:$CO$76,Юноши!$L$5:$L$76)))))))))))))))))))</f>
        <v>0</v>
      </c>
      <c r="I122" s="418"/>
      <c r="J122" s="383">
        <f>IF(E122="",0,IF(I122&lt;=0,0,IF(AND(D122="ж",F122&lt;=10),LOOKUP(I122,Девушки!$O$5:$O$76,Девушки!$L$5:$L$76),IF(AND(D122="ж",F122=11),LOOKUP(I122,Девушки!$P$5:$P$76,Девушки!$L$5:$L$76),IF(AND(D122="ж",F122=12),LOOKUP(I122,Девушки!$Q$5:$Q$76,Девушки!$L$5:$L$76),IF(AND(D122="ж",F122=13),LOOKUP(I122,Девушки!$R$5:$R$76,Девушки!$L$5:$L$76),IF(AND(D122="ж",F122=14),LOOKUP(I122,Девушки!$S$5:$S$76,Девушки!$L$5:$L$76),IF(AND(D122="ж",F122=15),LOOKUP(I122,Девушки!$T$5:$T$76,Девушки!$L$5:$L$76),IF(AND(D122="ж",F122=16),LOOKUP(I122,Девушки!$U$5:$U$76,Девушки!$L$5:$L$76),IF(AND(D122="ж",F122&gt;=17),LOOKUP(I122,Девушки!$V$5:$V$76,Девушки!$L$5:$L$76),IF(AND(D122="м",F122&lt;=10),LOOKUP(I122,Юноши!$O$5:$O$76,Юноши!$L$5:$L$76),IF(AND(D122="м",F122=11),LOOKUP(I122,Юноши!$P$5:$P$76,Юноши!$L$5:$L$76),IF(AND(D122="м",F122=12),LOOKUP(I122,Юноши!$Q$5:$Q$76,Юноши!$L$5:$L$76),IF(AND(D122="м",F122=13),LOOKUP(I122,Юноши!$R$5:$R$76,Юноши!$L$5:$L$76),IF(AND(D122="м",F122=14),LOOKUP(I122,Юноши!$S$5:$S$76,Юноши!$L$5:$L$76),IF(AND(D122="м",F122=15),LOOKUP(I122,Юноши!$T$5:$T$76,Юноши!$L$5:$L$76),IF(AND(D122="м",F122=16),LOOKUP(I122,Юноши!$U$5:$U$76,Юноши!$L$5:$L$76),IF(AND(D122="м",F122&gt;=17),LOOKUP(I122,Юноши!$V$5:$V$76,Юноши!$L$5:$L$76)))))))))))))))))))</f>
        <v>0</v>
      </c>
      <c r="K122" s="424"/>
      <c r="L122" s="391">
        <f>IF(E122="",0,IF(K122&lt;=0,0,IF(AND(D122="ж",F122&lt;=16),LOOKUP(K122,Девушки!$CC$5:$CC$76,Девушки!$L$5:$L$76),IF(AND(D122="ж",F122=17),LOOKUP(K122,Девушки!$CD$5:$CD$76,Девушки!$L$5:$L$76),IF(AND(D122="м",F122&lt;=16),LOOKUP(K122,Юноши!$CC$5:$CC$76,Юноши!$L$5:$L$76),IF(AND(D122="м",F122=17),LOOKUP(K122,Юноши!$CD$5:$CD$76,Юноши!$L$5:$L$76)))))))</f>
        <v>0</v>
      </c>
      <c r="M122" s="387"/>
      <c r="N122" s="320">
        <f>IF(E122="",0,IF(M122&lt;=0,0,IF(AND(D122="ж",F122&lt;=10),LOOKUP(M122,Девушки!$Z$5:$Z$75,Девушки!$W$5:$W$75),IF(AND(D122="ж",F122=11),LOOKUP(M122,Девушки!$AA$5:$AA$75,Девушки!$W$5:$W$75),IF(AND(D122="ж",F122=12),LOOKUP(M122,Девушки!$AB$5:$AB$75,Девушки!$W$5:$W$75),IF(AND(D122="ж",F122=13),LOOKUP(M122,Девушки!$AC$5:$AC$75,Девушки!$W$5:$W$75),IF(AND(D122="ж",F122=14),LOOKUP(M122,Девушки!$AD$5:$AD$75,Девушки!$W$5:$W$75),IF(AND(D122="ж",F122=15),LOOKUP(M122,Девушки!$AE$5:$AE$75,Девушки!$W$5:$W$75),IF(AND(D122="ж",F122=16),LOOKUP(M122,Девушки!$AF$5:$AF$75,Девушки!$W$5:$W$75),IF(AND(D122="ж",F122&gt;=17),LOOKUP(M122,Девушки!$AG$5:$AG$75,Девушки!$W$5:$W$75),IF(AND(D122="м",F122&lt;=10),LOOKUP(M122,Юноши!$Z$5:$Z$75,Юноши!$W$5:$W$75),IF(AND(D122="м",F122=11),LOOKUP(M122,Юноши!$AA$5:$AA$75,Юноши!$W$5:$W$75),IF(AND(D122="м",F122=12),LOOKUP(M122,Юноши!$AB$5:$AB$75,Юноши!$W$5:$W$75),IF(AND(D122="м",F122=13),LOOKUP(M122,Юноши!$AC$5:$AC$75,Юноши!$W$5:$W$75),IF(AND(D122="м",F122=14),LOOKUP(M122,Юноши!$AD$5:$AD$75,Юноши!$W$5:$W$75),IF(AND(D122="м",F122=15),LOOKUP(M122,Юноши!$AE$5:$AE$75,Юноши!$W$5:$W$75),IF(AND(D122="м",F122=16),LOOKUP(M122,Юноши!$AF$5:$AF$75,Юноши!$W$5:$W$75),IF(AND(D122="м",F122&gt;=17),LOOKUP(M122,Юноши!$AG$5:$AG$75,Юноши!$W$5:$W$75)))))))))))))))))))</f>
        <v>0</v>
      </c>
      <c r="O122" s="389"/>
      <c r="P122" s="322">
        <f>IF(E122="",0,IF(O122&lt;=0,0,IF(AND(D122="ж",F122&lt;=10),LOOKUP(O122,Девушки!$AK$5:$AK$75,Девушки!$W$5:$W$75),IF(AND(D122="ж",F122=11),LOOKUP(O122,Девушки!$AL$5:$AL$75,Девушки!$W$5:$W$75),IF(AND(D122="ж",F122=12),LOOKUP(O122,Девушки!$AM$5:$AM$75,Девушки!$W$5:$W$75),IF(AND(D122="ж",F122=13),LOOKUP(O122,Девушки!$AN$5:$AN$75,Девушки!$W$5:$W$75),IF(AND(D122="ж",F122=14),LOOKUP(O122,Девушки!$AO$5:$AO$75,Девушки!$W$5:$W$75),IF(AND(D122="ж",F122=15),LOOKUP(O122,Девушки!$AP$5:$AP$75,Девушки!$W$5:$W$75),IF(AND(D122="ж",F122=16),LOOKUP(O122,Девушки!$AQ$5:$AQ$75,Девушки!$W$5:$W$75),IF(AND(D122="ж",F122&gt;=17),LOOKUP(O122,Девушки!$AR$5:$AR$75,Девушки!$W$5:$W$75),IF(AND(D122="м",F122&lt;=10),LOOKUP(O122,Юноши!$AK$5:$AK$75,Юноши!$W$5:$W$75),IF(AND(D122="м",F122=11),LOOKUP(O122,Юноши!$AL$5:$AL$75,Юноши!$W$5:$W$75),IF(AND(D122="м",F122=12),LOOKUP(O122,Юноши!$AM$5:$AM$75,Юноши!$W$5:$W$75),IF(AND(D122="м",F122=13),LOOKUP(O122,Юноши!$AN$5:$AN$75,Юноши!$W$5:$W$75),IF(AND(D122="м",F122=14),LOOKUP(O122,Юноши!$AO$5:$AO$75,Юноши!$W$5:$W$75),IF(AND(D122="м",F122=15),LOOKUP(O122,Юноши!$AP$5:$AP$75,Юноши!$W$5:$W$75),IF(AND(D122="м",F122=16),LOOKUP(O122,Юноши!$AQ$5:$AQ$75,Юноши!$W$5:$W$75),IF(AND(D122="м",F122&gt;=17),LOOKUP(O122,Юноши!$AR$5:$AR$75,Юноши!$W$5:$W$75)))))))))))))))))))</f>
        <v>0</v>
      </c>
      <c r="Q122" s="319"/>
      <c r="R122" s="454">
        <f>IF(E122="",0,IF(Q122&lt;=0,0,IF(AND(D122="ж",F122&lt;=10),LOOKUP(Q122,Девушки!$AV$5:$AV$75,Девушки!$W$5:$W$75),IF(AND(D122="ж",F122=11),LOOKUP(Q122,Девушки!$AW$5:$AW$75,Девушки!$W$5:$W$75),IF(AND(D122="ж",F122=12),LOOKUP(Q122,Девушки!$AX$5:$AX$75,Девушки!$W$5:$W$75),IF(AND(D122="ж",F122=13),LOOKUP(Q122,Девушки!$AY$5:$AY$75,Девушки!$W$5:$W$75),IF(AND(D122="ж",F122=14),LOOKUP(Q122,Девушки!$AZ$5:$AZ$75,Девушки!$W$5:$W$75),IF(AND(D122="ж",F122=15),LOOKUP(Q122,Девушки!$BA$5:$BA$75,Девушки!$W$5:$W$75),IF(AND(D122="ж",F122=16),LOOKUP(Q122,Девушки!$BB$5:$BB$75,Девушки!$W$5:$W$75),IF(AND(D122="ж",F122&gt;=17),LOOKUP(Q122,Девушки!$BC$5:$BC$75,Девушки!$W$5:$W$75),IF(AND(D122="м",F122&lt;=10),LOOKUP(Q122,Юноши!$AV$5:$AV$75,Юноши!$W$5:$W$75),IF(AND(D122="м",F122=11),LOOKUP(Q122,Юноши!$AW$5:$AW$75,Юноши!$W$5:$W$75),IF(AND(D122="м",F122=12),LOOKUP(Q122,Юноши!$AX$5:$AX$75,Юноши!$W$5:$W$75),IF(AND(D122="м",F122=13),LOOKUP(Q122,Юноши!$AY$5:$AY$75,Юноши!$W$5:$W$75),IF(AND(D122="м",F122=14),LOOKUP(Q122,Юноши!$AZ$5:$AZ$75,Юноши!$W$5:$W$75),IF(AND(D122="м",F122=15),LOOKUP(Q122,Юноши!$BA$5:$BA$75,Юноши!$W$5:$W$75),IF(AND(D122="м",F122=16),LOOKUP(Q122,Юноши!$BB$5:$BB$75,Юноши!$W$5:$W$75),IF(AND(D122="м",F122&gt;=17),LOOKUP(Q122,Юноши!$BC$5:$BC$75,Юноши!$W$5:$W$75)))))))))))))))))))</f>
        <v>0</v>
      </c>
      <c r="S122" s="335"/>
      <c r="T122" s="323">
        <f>IF(E122="",0,IF(S122="",0,IF(S122&lt;-4,0,IF(AND(D122="ж",F122&lt;=10),LOOKUP(S122,Девушки!$BG$5:$BG$75,Девушки!$W$5:$W$75),IF(AND(D122="ж",F122=11),LOOKUP(S122,Девушки!$BH$5:$BH$75,Девушки!$W$5:$W$75),IF(AND(D122="ж",F122=12),LOOKUP(S122,Девушки!$BI$5:$BI$75,Девушки!$W$5:$W$75),IF(AND(D122="ж",F122=13),LOOKUP(S122,Девушки!$BJ$5:$BJ$75,Девушки!$W$5:$W$75),IF(AND(D122="ж",F122=14),LOOKUP(S122,Девушки!$BK$5:$BK$75,Девушки!$W$5:$W$75),IF(AND(D122="ж",F122=15),LOOKUP(S122,Девушки!$BL$5:$BL$75,Девушки!$W$5:$W$75),IF(AND(D122="ж",F122=16),LOOKUP(S122,Девушки!$BM$5:$BM$75,Девушки!$W$5:$W$75),IF(AND(D122="ж",F122&gt;=17),LOOKUP(S122,Девушки!$BN$5:$BN$75,Девушки!$W$5:$W$75),IF(AND(D122="м",F122&lt;=10),LOOKUP(S122,Юноши!$BG$5:$BG$75,Юноши!$W$5:$W$75),IF(AND(D122="м",F122=11),LOOKUP(S122,Юноши!$BH$5:$BH$75,Юноши!$W$5:$W$75),IF(AND(D122="м",F122=12),LOOKUP(S122,Юноши!$BI$5:$BI$75,Юноши!$W$5:$W$75),IF(AND(D122="м",F122=13),LOOKUP(S122,Юноши!$BJ$5:$BJ$75,Юноши!$W$5:$W$75),IF(AND(D122="м",F122=14),LOOKUP(S122,Юноши!$BK$5:$BK$75,Юноши!$W$5:$W$75),IF(AND(D122="м",F122=15),LOOKUP(S122,Юноши!$BL$5:$BL$75,Юноши!$W$5:$W$75),IF(AND(D122="м",F122=16),LOOKUP(S122,Юноши!$BM$5:$BM$75,Юноши!$W$5:$W$75),IF(AND(D122="м",F122&gt;=17),LOOKUP(S122,Юноши!$BN$5:$BN$75,Юноши!$W$5:$W$75))))))))))))))))))))</f>
        <v>0</v>
      </c>
      <c r="U122" s="343"/>
      <c r="V122" s="454">
        <f>IF(E122="",0,IF(U122&lt;=0,0,IF(AND(D122="ж",F122&lt;=10),LOOKUP(U122,Девушки!$BT$5:$BT$76,Девушки!$BO$5:$BO$76),IF(AND(D122="ж",F122=11),LOOKUP(U122,Девушки!$BT$5:$BT$76,Девушки!$BO$5:$BO$76),IF(AND(D122="ж",F122=12),LOOKUP(U122,Девушки!$BT$5:$BT$76,Девушки!$BO$5:$BO$76),IF(AND(D122="ж",F122=13),LOOKUP(U122,Девушки!$BT$5:$BT$76,Девушки!$BO$5:$BO$76),IF(AND(D122="ж",F122=14),LOOKUP(U122,Девушки!$BT$5:$BT$76,Девушки!$BO$5:$BO$76),IF(AND(D122="ж",F122=15),LOOKUP(U122,Девушки!$BT$5:$BT$76,Девушки!$BO$5:$BO$76),IF(AND(D122="ж",F122=16),LOOKUP(U122,Девушки!$BT$5:$BT$76,Девушки!$BO$5:$BO$76),IF(AND(D122="ж",F122&gt;=17),LOOKUP(U122,Девушки!$BT$5:$BT$76,Девушки!$BO$5:$BO$76),IF(AND(D122="м",F122&lt;=10),LOOKUP(U122,Юноши!$BT$5:$BT$76,Юноши!$BO$5:$BO$76),IF(AND(D122="м",F122=11),LOOKUP(U122,Юноши!$BT$5:$BT$76,Юноши!$BO$5:$BO$76),IF(AND(D122="м",F122=12),LOOKUP(U122,Юноши!$BT$5:$BT$76,Юноши!$BO$5:$BO$76),IF(AND(D122="м",F122=13),LOOKUP(U122,Юноши!$BT$5:$BT$76,Юноши!$BO$5:$BO$76),IF(AND(D122="м",F122=14),LOOKUP(U122,Юноши!$BT$5:$BT$76,Юноши!$BO$5:$BO$76),IF(AND(D122="м",F122=15),LOOKUP(U122,Юноши!$BT$5:$BT$76,Юноши!$BO$5:$BO$76),IF(AND(D122="м",F122=16),LOOKUP(U122,Юноши!$BT$5:$BT$76,Юноши!$BO$5:$BO$76),IF(AND(D122="м",F122&gt;=17),LOOKUP(U122,Юноши!$BT$5:$BT$76,Юноши!$BO$5:$BO$76)))))))))))))))))))</f>
        <v>0</v>
      </c>
      <c r="W122" s="348"/>
      <c r="X122" s="324">
        <f>IF(E122="",0,IF(W122="",0,IF(AND(D122="ж",F122&lt;=10),LOOKUP(W122,Девушки!$D$5:$D$76,Девушки!$A$5:$A$76),IF(AND(D122="ж",F122=11),LOOKUP(W122,Девушки!$E$5:$E$76,Девушки!$A$5:$A$76),IF(AND(D122="ж",F122=12),LOOKUP(W122,Девушки!$F$5:$F$76,Девушки!$A$5:$A$76),IF(AND(D122="ж",F122=13),LOOKUP(W122,Девушки!$G$5:$G$76,Девушки!$A$5:$A$76),IF(AND(D122="ж",F122=14),LOOKUP(W122,Девушки!$H$5:$H$76,Девушки!$A$5:$A$76),IF(AND(D122="ж",F122=15),LOOKUP(W122,Девушки!$I$5:$I$76,Девушки!$A$5:$A$76),IF(AND(D122="ж",F122=16),LOOKUP(W122,Девушки!$J$5:$J$76,Девушки!$A$5:$A$76),IF(AND(D122="ж",F122&gt;=17),LOOKUP(W122,Девушки!$K$5:$K$76,Девушки!$A$5:$A$76),IF(AND(D122="м",F122&lt;=10),LOOKUP(W122,Юноши!$D$5:$D$76,Юноши!$A$5:$A$76),IF(AND(D122="м",F122=11),LOOKUP(W122,Юноши!$E$5:$E$76,Юноши!$A$5:$A$76),IF(AND(D122="м",F122=12),LOOKUP(W122,Юноши!$F$5:$F$76,Юноши!$A$5:$A$76),IF(AND(D122="м",F122=13),LOOKUP(W122,Юноши!$G$5:$G$76,Юноши!$A$5:$A$76),IF(AND(D122="м",F122=14),LOOKUP(W122,Юноши!$H$5:$H$76,Юноши!$A$5:$A$76),IF(AND(D122="м",F122=15),LOOKUP(W122,Юноши!$I$5:$I$76,Юноши!$A$5:$A$76),IF(AND(D122="м",F122=16),LOOKUP(W122,Юноши!$J$5:$J$76,Юноши!$A$5:$A$76),IF(AND(D122="м",F122&gt;=17),LOOKUP(W122,Юноши!$K$5:$K$76,Юноши!$A$5:$A$76)))))))))))))))))))</f>
        <v>0</v>
      </c>
      <c r="Y122" s="451">
        <f t="shared" si="3"/>
        <v>0</v>
      </c>
    </row>
    <row r="123" spans="1:25" ht="24.95" customHeight="1">
      <c r="A123" s="456"/>
      <c r="B123" s="460"/>
      <c r="C123" s="459"/>
      <c r="D123" s="458"/>
      <c r="E123" s="463"/>
      <c r="F123" s="416" t="str">
        <f t="shared" si="2"/>
        <v>/</v>
      </c>
      <c r="G123" s="422"/>
      <c r="H123" s="420">
        <f>IF(E123="",0,IF(G123&lt;=0,0,IF(AND(D123="ж",F123&lt;=10),LOOKUP(G123,Девушки!$CH$5:$CH$76,Девушки!$L$5:$L$76),IF(AND(D123="ж",F123=11),LOOKUP(G123,Девушки!$CI$5:$CI$76,Девушки!$L$5:$L$76),IF(AND(D123="ж",F123=12),LOOKUP(G123,Девушки!$CJ$5:$CJ$76,Девушки!$L$5:$L$76),IF(AND(D123="ж",F123=13),LOOKUP(G123,Девушки!$CK$5:$CK$76,Девушки!$L$5:$L$76),IF(AND(D123="ж",F123=14),LOOKUP(G123,Девушки!$CL$5:$CL$76,Девушки!$L$5:$L$76),IF(AND(D123="ж",F123=15),LOOKUP(G123,Девушки!$CM$5:$CM$76,Девушки!$L$5:$L$76),IF(AND(D123="ж",F123=16),LOOKUP(G123,Девушки!$CN$5:$CN$76,Девушки!$L$5:$L$76),IF(AND(D123="ж",F123&gt;=17),LOOKUP(G123,Девушки!$CO$5:$CO$76,Девушки!$L$5:$L$76),IF(AND(D123="м",F123&lt;=10),LOOKUP(G123,Юноши!$CH$5:$CH$76,Юноши!$L$5:$L$76),IF(AND(D123="м",F123=11),LOOKUP(G123,Юноши!$CI$5:$CI$76,Юноши!$L$5:$L$76),IF(AND(D123="м",F123=12),LOOKUP(G123,Юноши!$CJ$5:$CJ$76,Юноши!$L$5:$L$76),IF(AND(D123="м",F123=13),LOOKUP(G123,Юноши!$CK$5:$CK$76,Юноши!$L$5:$L$76),IF(AND(D123="м",F123=14),LOOKUP(G123,Юноши!$CL$5:$CL$76,Юноши!$L$5:$L$76),IF(AND(D123="м",F123=15),LOOKUP(G123,Юноши!$CM$5:$CM$76,Юноши!$L$5:$L$76),IF(AND(D123="м",F123=16),LOOKUP(G123,Юноши!$CN$5:$CN$76,Юноши!$L$5:$L$76),IF(AND(D123="м",F123&gt;=17),LOOKUP(G123,Юноши!$CO$5:$CO$76,Юноши!$L$5:$L$76)))))))))))))))))))</f>
        <v>0</v>
      </c>
      <c r="I123" s="418"/>
      <c r="J123" s="383">
        <f>IF(E123="",0,IF(I123&lt;=0,0,IF(AND(D123="ж",F123&lt;=10),LOOKUP(I123,Девушки!$O$5:$O$76,Девушки!$L$5:$L$76),IF(AND(D123="ж",F123=11),LOOKUP(I123,Девушки!$P$5:$P$76,Девушки!$L$5:$L$76),IF(AND(D123="ж",F123=12),LOOKUP(I123,Девушки!$Q$5:$Q$76,Девушки!$L$5:$L$76),IF(AND(D123="ж",F123=13),LOOKUP(I123,Девушки!$R$5:$R$76,Девушки!$L$5:$L$76),IF(AND(D123="ж",F123=14),LOOKUP(I123,Девушки!$S$5:$S$76,Девушки!$L$5:$L$76),IF(AND(D123="ж",F123=15),LOOKUP(I123,Девушки!$T$5:$T$76,Девушки!$L$5:$L$76),IF(AND(D123="ж",F123=16),LOOKUP(I123,Девушки!$U$5:$U$76,Девушки!$L$5:$L$76),IF(AND(D123="ж",F123&gt;=17),LOOKUP(I123,Девушки!$V$5:$V$76,Девушки!$L$5:$L$76),IF(AND(D123="м",F123&lt;=10),LOOKUP(I123,Юноши!$O$5:$O$76,Юноши!$L$5:$L$76),IF(AND(D123="м",F123=11),LOOKUP(I123,Юноши!$P$5:$P$76,Юноши!$L$5:$L$76),IF(AND(D123="м",F123=12),LOOKUP(I123,Юноши!$Q$5:$Q$76,Юноши!$L$5:$L$76),IF(AND(D123="м",F123=13),LOOKUP(I123,Юноши!$R$5:$R$76,Юноши!$L$5:$L$76),IF(AND(D123="м",F123=14),LOOKUP(I123,Юноши!$S$5:$S$76,Юноши!$L$5:$L$76),IF(AND(D123="м",F123=15),LOOKUP(I123,Юноши!$T$5:$T$76,Юноши!$L$5:$L$76),IF(AND(D123="м",F123=16),LOOKUP(I123,Юноши!$U$5:$U$76,Юноши!$L$5:$L$76),IF(AND(D123="м",F123&gt;=17),LOOKUP(I123,Юноши!$V$5:$V$76,Юноши!$L$5:$L$76)))))))))))))))))))</f>
        <v>0</v>
      </c>
      <c r="K123" s="424"/>
      <c r="L123" s="391">
        <f>IF(E123="",0,IF(K123&lt;=0,0,IF(AND(D123="ж",F123&lt;=16),LOOKUP(K123,Девушки!$CC$5:$CC$76,Девушки!$L$5:$L$76),IF(AND(D123="ж",F123=17),LOOKUP(K123,Девушки!$CD$5:$CD$76,Девушки!$L$5:$L$76),IF(AND(D123="м",F123&lt;=16),LOOKUP(K123,Юноши!$CC$5:$CC$76,Юноши!$L$5:$L$76),IF(AND(D123="м",F123=17),LOOKUP(K123,Юноши!$CD$5:$CD$76,Юноши!$L$5:$L$76)))))))</f>
        <v>0</v>
      </c>
      <c r="M123" s="387"/>
      <c r="N123" s="320">
        <f>IF(E123="",0,IF(M123&lt;=0,0,IF(AND(D123="ж",F123&lt;=10),LOOKUP(M123,Девушки!$Z$5:$Z$75,Девушки!$W$5:$W$75),IF(AND(D123="ж",F123=11),LOOKUP(M123,Девушки!$AA$5:$AA$75,Девушки!$W$5:$W$75),IF(AND(D123="ж",F123=12),LOOKUP(M123,Девушки!$AB$5:$AB$75,Девушки!$W$5:$W$75),IF(AND(D123="ж",F123=13),LOOKUP(M123,Девушки!$AC$5:$AC$75,Девушки!$W$5:$W$75),IF(AND(D123="ж",F123=14),LOOKUP(M123,Девушки!$AD$5:$AD$75,Девушки!$W$5:$W$75),IF(AND(D123="ж",F123=15),LOOKUP(M123,Девушки!$AE$5:$AE$75,Девушки!$W$5:$W$75),IF(AND(D123="ж",F123=16),LOOKUP(M123,Девушки!$AF$5:$AF$75,Девушки!$W$5:$W$75),IF(AND(D123="ж",F123&gt;=17),LOOKUP(M123,Девушки!$AG$5:$AG$75,Девушки!$W$5:$W$75),IF(AND(D123="м",F123&lt;=10),LOOKUP(M123,Юноши!$Z$5:$Z$75,Юноши!$W$5:$W$75),IF(AND(D123="м",F123=11),LOOKUP(M123,Юноши!$AA$5:$AA$75,Юноши!$W$5:$W$75),IF(AND(D123="м",F123=12),LOOKUP(M123,Юноши!$AB$5:$AB$75,Юноши!$W$5:$W$75),IF(AND(D123="м",F123=13),LOOKUP(M123,Юноши!$AC$5:$AC$75,Юноши!$W$5:$W$75),IF(AND(D123="м",F123=14),LOOKUP(M123,Юноши!$AD$5:$AD$75,Юноши!$W$5:$W$75),IF(AND(D123="м",F123=15),LOOKUP(M123,Юноши!$AE$5:$AE$75,Юноши!$W$5:$W$75),IF(AND(D123="м",F123=16),LOOKUP(M123,Юноши!$AF$5:$AF$75,Юноши!$W$5:$W$75),IF(AND(D123="м",F123&gt;=17),LOOKUP(M123,Юноши!$AG$5:$AG$75,Юноши!$W$5:$W$75)))))))))))))))))))</f>
        <v>0</v>
      </c>
      <c r="O123" s="389"/>
      <c r="P123" s="322">
        <f>IF(E123="",0,IF(O123&lt;=0,0,IF(AND(D123="ж",F123&lt;=10),LOOKUP(O123,Девушки!$AK$5:$AK$75,Девушки!$W$5:$W$75),IF(AND(D123="ж",F123=11),LOOKUP(O123,Девушки!$AL$5:$AL$75,Девушки!$W$5:$W$75),IF(AND(D123="ж",F123=12),LOOKUP(O123,Девушки!$AM$5:$AM$75,Девушки!$W$5:$W$75),IF(AND(D123="ж",F123=13),LOOKUP(O123,Девушки!$AN$5:$AN$75,Девушки!$W$5:$W$75),IF(AND(D123="ж",F123=14),LOOKUP(O123,Девушки!$AO$5:$AO$75,Девушки!$W$5:$W$75),IF(AND(D123="ж",F123=15),LOOKUP(O123,Девушки!$AP$5:$AP$75,Девушки!$W$5:$W$75),IF(AND(D123="ж",F123=16),LOOKUP(O123,Девушки!$AQ$5:$AQ$75,Девушки!$W$5:$W$75),IF(AND(D123="ж",F123&gt;=17),LOOKUP(O123,Девушки!$AR$5:$AR$75,Девушки!$W$5:$W$75),IF(AND(D123="м",F123&lt;=10),LOOKUP(O123,Юноши!$AK$5:$AK$75,Юноши!$W$5:$W$75),IF(AND(D123="м",F123=11),LOOKUP(O123,Юноши!$AL$5:$AL$75,Юноши!$W$5:$W$75),IF(AND(D123="м",F123=12),LOOKUP(O123,Юноши!$AM$5:$AM$75,Юноши!$W$5:$W$75),IF(AND(D123="м",F123=13),LOOKUP(O123,Юноши!$AN$5:$AN$75,Юноши!$W$5:$W$75),IF(AND(D123="м",F123=14),LOOKUP(O123,Юноши!$AO$5:$AO$75,Юноши!$W$5:$W$75),IF(AND(D123="м",F123=15),LOOKUP(O123,Юноши!$AP$5:$AP$75,Юноши!$W$5:$W$75),IF(AND(D123="м",F123=16),LOOKUP(O123,Юноши!$AQ$5:$AQ$75,Юноши!$W$5:$W$75),IF(AND(D123="м",F123&gt;=17),LOOKUP(O123,Юноши!$AR$5:$AR$75,Юноши!$W$5:$W$75)))))))))))))))))))</f>
        <v>0</v>
      </c>
      <c r="Q123" s="319"/>
      <c r="R123" s="454">
        <f>IF(E123="",0,IF(Q123&lt;=0,0,IF(AND(D123="ж",F123&lt;=10),LOOKUP(Q123,Девушки!$AV$5:$AV$75,Девушки!$W$5:$W$75),IF(AND(D123="ж",F123=11),LOOKUP(Q123,Девушки!$AW$5:$AW$75,Девушки!$W$5:$W$75),IF(AND(D123="ж",F123=12),LOOKUP(Q123,Девушки!$AX$5:$AX$75,Девушки!$W$5:$W$75),IF(AND(D123="ж",F123=13),LOOKUP(Q123,Девушки!$AY$5:$AY$75,Девушки!$W$5:$W$75),IF(AND(D123="ж",F123=14),LOOKUP(Q123,Девушки!$AZ$5:$AZ$75,Девушки!$W$5:$W$75),IF(AND(D123="ж",F123=15),LOOKUP(Q123,Девушки!$BA$5:$BA$75,Девушки!$W$5:$W$75),IF(AND(D123="ж",F123=16),LOOKUP(Q123,Девушки!$BB$5:$BB$75,Девушки!$W$5:$W$75),IF(AND(D123="ж",F123&gt;=17),LOOKUP(Q123,Девушки!$BC$5:$BC$75,Девушки!$W$5:$W$75),IF(AND(D123="м",F123&lt;=10),LOOKUP(Q123,Юноши!$AV$5:$AV$75,Юноши!$W$5:$W$75),IF(AND(D123="м",F123=11),LOOKUP(Q123,Юноши!$AW$5:$AW$75,Юноши!$W$5:$W$75),IF(AND(D123="м",F123=12),LOOKUP(Q123,Юноши!$AX$5:$AX$75,Юноши!$W$5:$W$75),IF(AND(D123="м",F123=13),LOOKUP(Q123,Юноши!$AY$5:$AY$75,Юноши!$W$5:$W$75),IF(AND(D123="м",F123=14),LOOKUP(Q123,Юноши!$AZ$5:$AZ$75,Юноши!$W$5:$W$75),IF(AND(D123="м",F123=15),LOOKUP(Q123,Юноши!$BA$5:$BA$75,Юноши!$W$5:$W$75),IF(AND(D123="м",F123=16),LOOKUP(Q123,Юноши!$BB$5:$BB$75,Юноши!$W$5:$W$75),IF(AND(D123="м",F123&gt;=17),LOOKUP(Q123,Юноши!$BC$5:$BC$75,Юноши!$W$5:$W$75)))))))))))))))))))</f>
        <v>0</v>
      </c>
      <c r="S123" s="335"/>
      <c r="T123" s="323">
        <f>IF(E123="",0,IF(S123="",0,IF(S123&lt;-4,0,IF(AND(D123="ж",F123&lt;=10),LOOKUP(S123,Девушки!$BG$5:$BG$75,Девушки!$W$5:$W$75),IF(AND(D123="ж",F123=11),LOOKUP(S123,Девушки!$BH$5:$BH$75,Девушки!$W$5:$W$75),IF(AND(D123="ж",F123=12),LOOKUP(S123,Девушки!$BI$5:$BI$75,Девушки!$W$5:$W$75),IF(AND(D123="ж",F123=13),LOOKUP(S123,Девушки!$BJ$5:$BJ$75,Девушки!$W$5:$W$75),IF(AND(D123="ж",F123=14),LOOKUP(S123,Девушки!$BK$5:$BK$75,Девушки!$W$5:$W$75),IF(AND(D123="ж",F123=15),LOOKUP(S123,Девушки!$BL$5:$BL$75,Девушки!$W$5:$W$75),IF(AND(D123="ж",F123=16),LOOKUP(S123,Девушки!$BM$5:$BM$75,Девушки!$W$5:$W$75),IF(AND(D123="ж",F123&gt;=17),LOOKUP(S123,Девушки!$BN$5:$BN$75,Девушки!$W$5:$W$75),IF(AND(D123="м",F123&lt;=10),LOOKUP(S123,Юноши!$BG$5:$BG$75,Юноши!$W$5:$W$75),IF(AND(D123="м",F123=11),LOOKUP(S123,Юноши!$BH$5:$BH$75,Юноши!$W$5:$W$75),IF(AND(D123="м",F123=12),LOOKUP(S123,Юноши!$BI$5:$BI$75,Юноши!$W$5:$W$75),IF(AND(D123="м",F123=13),LOOKUP(S123,Юноши!$BJ$5:$BJ$75,Юноши!$W$5:$W$75),IF(AND(D123="м",F123=14),LOOKUP(S123,Юноши!$BK$5:$BK$75,Юноши!$W$5:$W$75),IF(AND(D123="м",F123=15),LOOKUP(S123,Юноши!$BL$5:$BL$75,Юноши!$W$5:$W$75),IF(AND(D123="м",F123=16),LOOKUP(S123,Юноши!$BM$5:$BM$75,Юноши!$W$5:$W$75),IF(AND(D123="м",F123&gt;=17),LOOKUP(S123,Юноши!$BN$5:$BN$75,Юноши!$W$5:$W$75))))))))))))))))))))</f>
        <v>0</v>
      </c>
      <c r="U123" s="343"/>
      <c r="V123" s="454">
        <f>IF(E123="",0,IF(U123&lt;=0,0,IF(AND(D123="ж",F123&lt;=10),LOOKUP(U123,Девушки!$BT$5:$BT$76,Девушки!$BO$5:$BO$76),IF(AND(D123="ж",F123=11),LOOKUP(U123,Девушки!$BT$5:$BT$76,Девушки!$BO$5:$BO$76),IF(AND(D123="ж",F123=12),LOOKUP(U123,Девушки!$BT$5:$BT$76,Девушки!$BO$5:$BO$76),IF(AND(D123="ж",F123=13),LOOKUP(U123,Девушки!$BT$5:$BT$76,Девушки!$BO$5:$BO$76),IF(AND(D123="ж",F123=14),LOOKUP(U123,Девушки!$BT$5:$BT$76,Девушки!$BO$5:$BO$76),IF(AND(D123="ж",F123=15),LOOKUP(U123,Девушки!$BT$5:$BT$76,Девушки!$BO$5:$BO$76),IF(AND(D123="ж",F123=16),LOOKUP(U123,Девушки!$BT$5:$BT$76,Девушки!$BO$5:$BO$76),IF(AND(D123="ж",F123&gt;=17),LOOKUP(U123,Девушки!$BT$5:$BT$76,Девушки!$BO$5:$BO$76),IF(AND(D123="м",F123&lt;=10),LOOKUP(U123,Юноши!$BT$5:$BT$76,Юноши!$BO$5:$BO$76),IF(AND(D123="м",F123=11),LOOKUP(U123,Юноши!$BT$5:$BT$76,Юноши!$BO$5:$BO$76),IF(AND(D123="м",F123=12),LOOKUP(U123,Юноши!$BT$5:$BT$76,Юноши!$BO$5:$BO$76),IF(AND(D123="м",F123=13),LOOKUP(U123,Юноши!$BT$5:$BT$76,Юноши!$BO$5:$BO$76),IF(AND(D123="м",F123=14),LOOKUP(U123,Юноши!$BT$5:$BT$76,Юноши!$BO$5:$BO$76),IF(AND(D123="м",F123=15),LOOKUP(U123,Юноши!$BT$5:$BT$76,Юноши!$BO$5:$BO$76),IF(AND(D123="м",F123=16),LOOKUP(U123,Юноши!$BT$5:$BT$76,Юноши!$BO$5:$BO$76),IF(AND(D123="м",F123&gt;=17),LOOKUP(U123,Юноши!$BT$5:$BT$76,Юноши!$BO$5:$BO$76)))))))))))))))))))</f>
        <v>0</v>
      </c>
      <c r="W123" s="348"/>
      <c r="X123" s="324">
        <f>IF(E123="",0,IF(W123="",0,IF(AND(D123="ж",F123&lt;=10),LOOKUP(W123,Девушки!$D$5:$D$76,Девушки!$A$5:$A$76),IF(AND(D123="ж",F123=11),LOOKUP(W123,Девушки!$E$5:$E$76,Девушки!$A$5:$A$76),IF(AND(D123="ж",F123=12),LOOKUP(W123,Девушки!$F$5:$F$76,Девушки!$A$5:$A$76),IF(AND(D123="ж",F123=13),LOOKUP(W123,Девушки!$G$5:$G$76,Девушки!$A$5:$A$76),IF(AND(D123="ж",F123=14),LOOKUP(W123,Девушки!$H$5:$H$76,Девушки!$A$5:$A$76),IF(AND(D123="ж",F123=15),LOOKUP(W123,Девушки!$I$5:$I$76,Девушки!$A$5:$A$76),IF(AND(D123="ж",F123=16),LOOKUP(W123,Девушки!$J$5:$J$76,Девушки!$A$5:$A$76),IF(AND(D123="ж",F123&gt;=17),LOOKUP(W123,Девушки!$K$5:$K$76,Девушки!$A$5:$A$76),IF(AND(D123="м",F123&lt;=10),LOOKUP(W123,Юноши!$D$5:$D$76,Юноши!$A$5:$A$76),IF(AND(D123="м",F123=11),LOOKUP(W123,Юноши!$E$5:$E$76,Юноши!$A$5:$A$76),IF(AND(D123="м",F123=12),LOOKUP(W123,Юноши!$F$5:$F$76,Юноши!$A$5:$A$76),IF(AND(D123="м",F123=13),LOOKUP(W123,Юноши!$G$5:$G$76,Юноши!$A$5:$A$76),IF(AND(D123="м",F123=14),LOOKUP(W123,Юноши!$H$5:$H$76,Юноши!$A$5:$A$76),IF(AND(D123="м",F123=15),LOOKUP(W123,Юноши!$I$5:$I$76,Юноши!$A$5:$A$76),IF(AND(D123="м",F123=16),LOOKUP(W123,Юноши!$J$5:$J$76,Юноши!$A$5:$A$76),IF(AND(D123="м",F123&gt;=17),LOOKUP(W123,Юноши!$K$5:$K$76,Юноши!$A$5:$A$76)))))))))))))))))))</f>
        <v>0</v>
      </c>
      <c r="Y123" s="451">
        <f t="shared" si="3"/>
        <v>0</v>
      </c>
    </row>
    <row r="124" spans="1:25" ht="24.95" customHeight="1">
      <c r="A124" s="456"/>
      <c r="B124" s="460"/>
      <c r="C124" s="459"/>
      <c r="D124" s="458"/>
      <c r="E124" s="463"/>
      <c r="F124" s="416" t="str">
        <f t="shared" si="2"/>
        <v>/</v>
      </c>
      <c r="G124" s="422"/>
      <c r="H124" s="420">
        <f>IF(E124="",0,IF(G124&lt;=0,0,IF(AND(D124="ж",F124&lt;=10),LOOKUP(G124,Девушки!$CH$5:$CH$76,Девушки!$L$5:$L$76),IF(AND(D124="ж",F124=11),LOOKUP(G124,Девушки!$CI$5:$CI$76,Девушки!$L$5:$L$76),IF(AND(D124="ж",F124=12),LOOKUP(G124,Девушки!$CJ$5:$CJ$76,Девушки!$L$5:$L$76),IF(AND(D124="ж",F124=13),LOOKUP(G124,Девушки!$CK$5:$CK$76,Девушки!$L$5:$L$76),IF(AND(D124="ж",F124=14),LOOKUP(G124,Девушки!$CL$5:$CL$76,Девушки!$L$5:$L$76),IF(AND(D124="ж",F124=15),LOOKUP(G124,Девушки!$CM$5:$CM$76,Девушки!$L$5:$L$76),IF(AND(D124="ж",F124=16),LOOKUP(G124,Девушки!$CN$5:$CN$76,Девушки!$L$5:$L$76),IF(AND(D124="ж",F124&gt;=17),LOOKUP(G124,Девушки!$CO$5:$CO$76,Девушки!$L$5:$L$76),IF(AND(D124="м",F124&lt;=10),LOOKUP(G124,Юноши!$CH$5:$CH$76,Юноши!$L$5:$L$76),IF(AND(D124="м",F124=11),LOOKUP(G124,Юноши!$CI$5:$CI$76,Юноши!$L$5:$L$76),IF(AND(D124="м",F124=12),LOOKUP(G124,Юноши!$CJ$5:$CJ$76,Юноши!$L$5:$L$76),IF(AND(D124="м",F124=13),LOOKUP(G124,Юноши!$CK$5:$CK$76,Юноши!$L$5:$L$76),IF(AND(D124="м",F124=14),LOOKUP(G124,Юноши!$CL$5:$CL$76,Юноши!$L$5:$L$76),IF(AND(D124="м",F124=15),LOOKUP(G124,Юноши!$CM$5:$CM$76,Юноши!$L$5:$L$76),IF(AND(D124="м",F124=16),LOOKUP(G124,Юноши!$CN$5:$CN$76,Юноши!$L$5:$L$76),IF(AND(D124="м",F124&gt;=17),LOOKUP(G124,Юноши!$CO$5:$CO$76,Юноши!$L$5:$L$76)))))))))))))))))))</f>
        <v>0</v>
      </c>
      <c r="I124" s="418"/>
      <c r="J124" s="383">
        <f>IF(E124="",0,IF(I124&lt;=0,0,IF(AND(D124="ж",F124&lt;=10),LOOKUP(I124,Девушки!$O$5:$O$76,Девушки!$L$5:$L$76),IF(AND(D124="ж",F124=11),LOOKUP(I124,Девушки!$P$5:$P$76,Девушки!$L$5:$L$76),IF(AND(D124="ж",F124=12),LOOKUP(I124,Девушки!$Q$5:$Q$76,Девушки!$L$5:$L$76),IF(AND(D124="ж",F124=13),LOOKUP(I124,Девушки!$R$5:$R$76,Девушки!$L$5:$L$76),IF(AND(D124="ж",F124=14),LOOKUP(I124,Девушки!$S$5:$S$76,Девушки!$L$5:$L$76),IF(AND(D124="ж",F124=15),LOOKUP(I124,Девушки!$T$5:$T$76,Девушки!$L$5:$L$76),IF(AND(D124="ж",F124=16),LOOKUP(I124,Девушки!$U$5:$U$76,Девушки!$L$5:$L$76),IF(AND(D124="ж",F124&gt;=17),LOOKUP(I124,Девушки!$V$5:$V$76,Девушки!$L$5:$L$76),IF(AND(D124="м",F124&lt;=10),LOOKUP(I124,Юноши!$O$5:$O$76,Юноши!$L$5:$L$76),IF(AND(D124="м",F124=11),LOOKUP(I124,Юноши!$P$5:$P$76,Юноши!$L$5:$L$76),IF(AND(D124="м",F124=12),LOOKUP(I124,Юноши!$Q$5:$Q$76,Юноши!$L$5:$L$76),IF(AND(D124="м",F124=13),LOOKUP(I124,Юноши!$R$5:$R$76,Юноши!$L$5:$L$76),IF(AND(D124="м",F124=14),LOOKUP(I124,Юноши!$S$5:$S$76,Юноши!$L$5:$L$76),IF(AND(D124="м",F124=15),LOOKUP(I124,Юноши!$T$5:$T$76,Юноши!$L$5:$L$76),IF(AND(D124="м",F124=16),LOOKUP(I124,Юноши!$U$5:$U$76,Юноши!$L$5:$L$76),IF(AND(D124="м",F124&gt;=17),LOOKUP(I124,Юноши!$V$5:$V$76,Юноши!$L$5:$L$76)))))))))))))))))))</f>
        <v>0</v>
      </c>
      <c r="K124" s="424"/>
      <c r="L124" s="391">
        <f>IF(E124="",0,IF(K124&lt;=0,0,IF(AND(D124="ж",F124&lt;=16),LOOKUP(K124,Девушки!$CC$5:$CC$76,Девушки!$L$5:$L$76),IF(AND(D124="ж",F124=17),LOOKUP(K124,Девушки!$CD$5:$CD$76,Девушки!$L$5:$L$76),IF(AND(D124="м",F124&lt;=16),LOOKUP(K124,Юноши!$CC$5:$CC$76,Юноши!$L$5:$L$76),IF(AND(D124="м",F124=17),LOOKUP(K124,Юноши!$CD$5:$CD$76,Юноши!$L$5:$L$76)))))))</f>
        <v>0</v>
      </c>
      <c r="M124" s="387"/>
      <c r="N124" s="320">
        <f>IF(E124="",0,IF(M124&lt;=0,0,IF(AND(D124="ж",F124&lt;=10),LOOKUP(M124,Девушки!$Z$5:$Z$75,Девушки!$W$5:$W$75),IF(AND(D124="ж",F124=11),LOOKUP(M124,Девушки!$AA$5:$AA$75,Девушки!$W$5:$W$75),IF(AND(D124="ж",F124=12),LOOKUP(M124,Девушки!$AB$5:$AB$75,Девушки!$W$5:$W$75),IF(AND(D124="ж",F124=13),LOOKUP(M124,Девушки!$AC$5:$AC$75,Девушки!$W$5:$W$75),IF(AND(D124="ж",F124=14),LOOKUP(M124,Девушки!$AD$5:$AD$75,Девушки!$W$5:$W$75),IF(AND(D124="ж",F124=15),LOOKUP(M124,Девушки!$AE$5:$AE$75,Девушки!$W$5:$W$75),IF(AND(D124="ж",F124=16),LOOKUP(M124,Девушки!$AF$5:$AF$75,Девушки!$W$5:$W$75),IF(AND(D124="ж",F124&gt;=17),LOOKUP(M124,Девушки!$AG$5:$AG$75,Девушки!$W$5:$W$75),IF(AND(D124="м",F124&lt;=10),LOOKUP(M124,Юноши!$Z$5:$Z$75,Юноши!$W$5:$W$75),IF(AND(D124="м",F124=11),LOOKUP(M124,Юноши!$AA$5:$AA$75,Юноши!$W$5:$W$75),IF(AND(D124="м",F124=12),LOOKUP(M124,Юноши!$AB$5:$AB$75,Юноши!$W$5:$W$75),IF(AND(D124="м",F124=13),LOOKUP(M124,Юноши!$AC$5:$AC$75,Юноши!$W$5:$W$75),IF(AND(D124="м",F124=14),LOOKUP(M124,Юноши!$AD$5:$AD$75,Юноши!$W$5:$W$75),IF(AND(D124="м",F124=15),LOOKUP(M124,Юноши!$AE$5:$AE$75,Юноши!$W$5:$W$75),IF(AND(D124="м",F124=16),LOOKUP(M124,Юноши!$AF$5:$AF$75,Юноши!$W$5:$W$75),IF(AND(D124="м",F124&gt;=17),LOOKUP(M124,Юноши!$AG$5:$AG$75,Юноши!$W$5:$W$75)))))))))))))))))))</f>
        <v>0</v>
      </c>
      <c r="O124" s="389"/>
      <c r="P124" s="322">
        <f>IF(E124="",0,IF(O124&lt;=0,0,IF(AND(D124="ж",F124&lt;=10),LOOKUP(O124,Девушки!$AK$5:$AK$75,Девушки!$W$5:$W$75),IF(AND(D124="ж",F124=11),LOOKUP(O124,Девушки!$AL$5:$AL$75,Девушки!$W$5:$W$75),IF(AND(D124="ж",F124=12),LOOKUP(O124,Девушки!$AM$5:$AM$75,Девушки!$W$5:$W$75),IF(AND(D124="ж",F124=13),LOOKUP(O124,Девушки!$AN$5:$AN$75,Девушки!$W$5:$W$75),IF(AND(D124="ж",F124=14),LOOKUP(O124,Девушки!$AO$5:$AO$75,Девушки!$W$5:$W$75),IF(AND(D124="ж",F124=15),LOOKUP(O124,Девушки!$AP$5:$AP$75,Девушки!$W$5:$W$75),IF(AND(D124="ж",F124=16),LOOKUP(O124,Девушки!$AQ$5:$AQ$75,Девушки!$W$5:$W$75),IF(AND(D124="ж",F124&gt;=17),LOOKUP(O124,Девушки!$AR$5:$AR$75,Девушки!$W$5:$W$75),IF(AND(D124="м",F124&lt;=10),LOOKUP(O124,Юноши!$AK$5:$AK$75,Юноши!$W$5:$W$75),IF(AND(D124="м",F124=11),LOOKUP(O124,Юноши!$AL$5:$AL$75,Юноши!$W$5:$W$75),IF(AND(D124="м",F124=12),LOOKUP(O124,Юноши!$AM$5:$AM$75,Юноши!$W$5:$W$75),IF(AND(D124="м",F124=13),LOOKUP(O124,Юноши!$AN$5:$AN$75,Юноши!$W$5:$W$75),IF(AND(D124="м",F124=14),LOOKUP(O124,Юноши!$AO$5:$AO$75,Юноши!$W$5:$W$75),IF(AND(D124="м",F124=15),LOOKUP(O124,Юноши!$AP$5:$AP$75,Юноши!$W$5:$W$75),IF(AND(D124="м",F124=16),LOOKUP(O124,Юноши!$AQ$5:$AQ$75,Юноши!$W$5:$W$75),IF(AND(D124="м",F124&gt;=17),LOOKUP(O124,Юноши!$AR$5:$AR$75,Юноши!$W$5:$W$75)))))))))))))))))))</f>
        <v>0</v>
      </c>
      <c r="Q124" s="319"/>
      <c r="R124" s="454">
        <f>IF(E124="",0,IF(Q124&lt;=0,0,IF(AND(D124="ж",F124&lt;=10),LOOKUP(Q124,Девушки!$AV$5:$AV$75,Девушки!$W$5:$W$75),IF(AND(D124="ж",F124=11),LOOKUP(Q124,Девушки!$AW$5:$AW$75,Девушки!$W$5:$W$75),IF(AND(D124="ж",F124=12),LOOKUP(Q124,Девушки!$AX$5:$AX$75,Девушки!$W$5:$W$75),IF(AND(D124="ж",F124=13),LOOKUP(Q124,Девушки!$AY$5:$AY$75,Девушки!$W$5:$W$75),IF(AND(D124="ж",F124=14),LOOKUP(Q124,Девушки!$AZ$5:$AZ$75,Девушки!$W$5:$W$75),IF(AND(D124="ж",F124=15),LOOKUP(Q124,Девушки!$BA$5:$BA$75,Девушки!$W$5:$W$75),IF(AND(D124="ж",F124=16),LOOKUP(Q124,Девушки!$BB$5:$BB$75,Девушки!$W$5:$W$75),IF(AND(D124="ж",F124&gt;=17),LOOKUP(Q124,Девушки!$BC$5:$BC$75,Девушки!$W$5:$W$75),IF(AND(D124="м",F124&lt;=10),LOOKUP(Q124,Юноши!$AV$5:$AV$75,Юноши!$W$5:$W$75),IF(AND(D124="м",F124=11),LOOKUP(Q124,Юноши!$AW$5:$AW$75,Юноши!$W$5:$W$75),IF(AND(D124="м",F124=12),LOOKUP(Q124,Юноши!$AX$5:$AX$75,Юноши!$W$5:$W$75),IF(AND(D124="м",F124=13),LOOKUP(Q124,Юноши!$AY$5:$AY$75,Юноши!$W$5:$W$75),IF(AND(D124="м",F124=14),LOOKUP(Q124,Юноши!$AZ$5:$AZ$75,Юноши!$W$5:$W$75),IF(AND(D124="м",F124=15),LOOKUP(Q124,Юноши!$BA$5:$BA$75,Юноши!$W$5:$W$75),IF(AND(D124="м",F124=16),LOOKUP(Q124,Юноши!$BB$5:$BB$75,Юноши!$W$5:$W$75),IF(AND(D124="м",F124&gt;=17),LOOKUP(Q124,Юноши!$BC$5:$BC$75,Юноши!$W$5:$W$75)))))))))))))))))))</f>
        <v>0</v>
      </c>
      <c r="S124" s="335"/>
      <c r="T124" s="323">
        <f>IF(E124="",0,IF(S124="",0,IF(S124&lt;-4,0,IF(AND(D124="ж",F124&lt;=10),LOOKUP(S124,Девушки!$BG$5:$BG$75,Девушки!$W$5:$W$75),IF(AND(D124="ж",F124=11),LOOKUP(S124,Девушки!$BH$5:$BH$75,Девушки!$W$5:$W$75),IF(AND(D124="ж",F124=12),LOOKUP(S124,Девушки!$BI$5:$BI$75,Девушки!$W$5:$W$75),IF(AND(D124="ж",F124=13),LOOKUP(S124,Девушки!$BJ$5:$BJ$75,Девушки!$W$5:$W$75),IF(AND(D124="ж",F124=14),LOOKUP(S124,Девушки!$BK$5:$BK$75,Девушки!$W$5:$W$75),IF(AND(D124="ж",F124=15),LOOKUP(S124,Девушки!$BL$5:$BL$75,Девушки!$W$5:$W$75),IF(AND(D124="ж",F124=16),LOOKUP(S124,Девушки!$BM$5:$BM$75,Девушки!$W$5:$W$75),IF(AND(D124="ж",F124&gt;=17),LOOKUP(S124,Девушки!$BN$5:$BN$75,Девушки!$W$5:$W$75),IF(AND(D124="м",F124&lt;=10),LOOKUP(S124,Юноши!$BG$5:$BG$75,Юноши!$W$5:$W$75),IF(AND(D124="м",F124=11),LOOKUP(S124,Юноши!$BH$5:$BH$75,Юноши!$W$5:$W$75),IF(AND(D124="м",F124=12),LOOKUP(S124,Юноши!$BI$5:$BI$75,Юноши!$W$5:$W$75),IF(AND(D124="м",F124=13),LOOKUP(S124,Юноши!$BJ$5:$BJ$75,Юноши!$W$5:$W$75),IF(AND(D124="м",F124=14),LOOKUP(S124,Юноши!$BK$5:$BK$75,Юноши!$W$5:$W$75),IF(AND(D124="м",F124=15),LOOKUP(S124,Юноши!$BL$5:$BL$75,Юноши!$W$5:$W$75),IF(AND(D124="м",F124=16),LOOKUP(S124,Юноши!$BM$5:$BM$75,Юноши!$W$5:$W$75),IF(AND(D124="м",F124&gt;=17),LOOKUP(S124,Юноши!$BN$5:$BN$75,Юноши!$W$5:$W$75))))))))))))))))))))</f>
        <v>0</v>
      </c>
      <c r="U124" s="343"/>
      <c r="V124" s="454">
        <f>IF(E124="",0,IF(U124&lt;=0,0,IF(AND(D124="ж",F124&lt;=10),LOOKUP(U124,Девушки!$BT$5:$BT$76,Девушки!$BO$5:$BO$76),IF(AND(D124="ж",F124=11),LOOKUP(U124,Девушки!$BT$5:$BT$76,Девушки!$BO$5:$BO$76),IF(AND(D124="ж",F124=12),LOOKUP(U124,Девушки!$BT$5:$BT$76,Девушки!$BO$5:$BO$76),IF(AND(D124="ж",F124=13),LOOKUP(U124,Девушки!$BT$5:$BT$76,Девушки!$BO$5:$BO$76),IF(AND(D124="ж",F124=14),LOOKUP(U124,Девушки!$BT$5:$BT$76,Девушки!$BO$5:$BO$76),IF(AND(D124="ж",F124=15),LOOKUP(U124,Девушки!$BT$5:$BT$76,Девушки!$BO$5:$BO$76),IF(AND(D124="ж",F124=16),LOOKUP(U124,Девушки!$BT$5:$BT$76,Девушки!$BO$5:$BO$76),IF(AND(D124="ж",F124&gt;=17),LOOKUP(U124,Девушки!$BT$5:$BT$76,Девушки!$BO$5:$BO$76),IF(AND(D124="м",F124&lt;=10),LOOKUP(U124,Юноши!$BT$5:$BT$76,Юноши!$BO$5:$BO$76),IF(AND(D124="м",F124=11),LOOKUP(U124,Юноши!$BT$5:$BT$76,Юноши!$BO$5:$BO$76),IF(AND(D124="м",F124=12),LOOKUP(U124,Юноши!$BT$5:$BT$76,Юноши!$BO$5:$BO$76),IF(AND(D124="м",F124=13),LOOKUP(U124,Юноши!$BT$5:$BT$76,Юноши!$BO$5:$BO$76),IF(AND(D124="м",F124=14),LOOKUP(U124,Юноши!$BT$5:$BT$76,Юноши!$BO$5:$BO$76),IF(AND(D124="м",F124=15),LOOKUP(U124,Юноши!$BT$5:$BT$76,Юноши!$BO$5:$BO$76),IF(AND(D124="м",F124=16),LOOKUP(U124,Юноши!$BT$5:$BT$76,Юноши!$BO$5:$BO$76),IF(AND(D124="м",F124&gt;=17),LOOKUP(U124,Юноши!$BT$5:$BT$76,Юноши!$BO$5:$BO$76)))))))))))))))))))</f>
        <v>0</v>
      </c>
      <c r="W124" s="348"/>
      <c r="X124" s="324">
        <f>IF(E124="",0,IF(W124="",0,IF(AND(D124="ж",F124&lt;=10),LOOKUP(W124,Девушки!$D$5:$D$76,Девушки!$A$5:$A$76),IF(AND(D124="ж",F124=11),LOOKUP(W124,Девушки!$E$5:$E$76,Девушки!$A$5:$A$76),IF(AND(D124="ж",F124=12),LOOKUP(W124,Девушки!$F$5:$F$76,Девушки!$A$5:$A$76),IF(AND(D124="ж",F124=13),LOOKUP(W124,Девушки!$G$5:$G$76,Девушки!$A$5:$A$76),IF(AND(D124="ж",F124=14),LOOKUP(W124,Девушки!$H$5:$H$76,Девушки!$A$5:$A$76),IF(AND(D124="ж",F124=15),LOOKUP(W124,Девушки!$I$5:$I$76,Девушки!$A$5:$A$76),IF(AND(D124="ж",F124=16),LOOKUP(W124,Девушки!$J$5:$J$76,Девушки!$A$5:$A$76),IF(AND(D124="ж",F124&gt;=17),LOOKUP(W124,Девушки!$K$5:$K$76,Девушки!$A$5:$A$76),IF(AND(D124="м",F124&lt;=10),LOOKUP(W124,Юноши!$D$5:$D$76,Юноши!$A$5:$A$76),IF(AND(D124="м",F124=11),LOOKUP(W124,Юноши!$E$5:$E$76,Юноши!$A$5:$A$76),IF(AND(D124="м",F124=12),LOOKUP(W124,Юноши!$F$5:$F$76,Юноши!$A$5:$A$76),IF(AND(D124="м",F124=13),LOOKUP(W124,Юноши!$G$5:$G$76,Юноши!$A$5:$A$76),IF(AND(D124="м",F124=14),LOOKUP(W124,Юноши!$H$5:$H$76,Юноши!$A$5:$A$76),IF(AND(D124="м",F124=15),LOOKUP(W124,Юноши!$I$5:$I$76,Юноши!$A$5:$A$76),IF(AND(D124="м",F124=16),LOOKUP(W124,Юноши!$J$5:$J$76,Юноши!$A$5:$A$76),IF(AND(D124="м",F124&gt;=17),LOOKUP(W124,Юноши!$K$5:$K$76,Юноши!$A$5:$A$76)))))))))))))))))))</f>
        <v>0</v>
      </c>
      <c r="Y124" s="451">
        <f t="shared" si="3"/>
        <v>0</v>
      </c>
    </row>
    <row r="125" spans="1:25" ht="24.95" customHeight="1">
      <c r="A125" s="456"/>
      <c r="B125" s="460"/>
      <c r="C125" s="459"/>
      <c r="D125" s="458"/>
      <c r="E125" s="463"/>
      <c r="F125" s="416" t="str">
        <f t="shared" si="2"/>
        <v>/</v>
      </c>
      <c r="G125" s="422"/>
      <c r="H125" s="420">
        <f>IF(E125="",0,IF(G125&lt;=0,0,IF(AND(D125="ж",F125&lt;=10),LOOKUP(G125,Девушки!$CH$5:$CH$76,Девушки!$L$5:$L$76),IF(AND(D125="ж",F125=11),LOOKUP(G125,Девушки!$CI$5:$CI$76,Девушки!$L$5:$L$76),IF(AND(D125="ж",F125=12),LOOKUP(G125,Девушки!$CJ$5:$CJ$76,Девушки!$L$5:$L$76),IF(AND(D125="ж",F125=13),LOOKUP(G125,Девушки!$CK$5:$CK$76,Девушки!$L$5:$L$76),IF(AND(D125="ж",F125=14),LOOKUP(G125,Девушки!$CL$5:$CL$76,Девушки!$L$5:$L$76),IF(AND(D125="ж",F125=15),LOOKUP(G125,Девушки!$CM$5:$CM$76,Девушки!$L$5:$L$76),IF(AND(D125="ж",F125=16),LOOKUP(G125,Девушки!$CN$5:$CN$76,Девушки!$L$5:$L$76),IF(AND(D125="ж",F125&gt;=17),LOOKUP(G125,Девушки!$CO$5:$CO$76,Девушки!$L$5:$L$76),IF(AND(D125="м",F125&lt;=10),LOOKUP(G125,Юноши!$CH$5:$CH$76,Юноши!$L$5:$L$76),IF(AND(D125="м",F125=11),LOOKUP(G125,Юноши!$CI$5:$CI$76,Юноши!$L$5:$L$76),IF(AND(D125="м",F125=12),LOOKUP(G125,Юноши!$CJ$5:$CJ$76,Юноши!$L$5:$L$76),IF(AND(D125="м",F125=13),LOOKUP(G125,Юноши!$CK$5:$CK$76,Юноши!$L$5:$L$76),IF(AND(D125="м",F125=14),LOOKUP(G125,Юноши!$CL$5:$CL$76,Юноши!$L$5:$L$76),IF(AND(D125="м",F125=15),LOOKUP(G125,Юноши!$CM$5:$CM$76,Юноши!$L$5:$L$76),IF(AND(D125="м",F125=16),LOOKUP(G125,Юноши!$CN$5:$CN$76,Юноши!$L$5:$L$76),IF(AND(D125="м",F125&gt;=17),LOOKUP(G125,Юноши!$CO$5:$CO$76,Юноши!$L$5:$L$76)))))))))))))))))))</f>
        <v>0</v>
      </c>
      <c r="I125" s="418"/>
      <c r="J125" s="383">
        <f>IF(E125="",0,IF(I125&lt;=0,0,IF(AND(D125="ж",F125&lt;=10),LOOKUP(I125,Девушки!$O$5:$O$76,Девушки!$L$5:$L$76),IF(AND(D125="ж",F125=11),LOOKUP(I125,Девушки!$P$5:$P$76,Девушки!$L$5:$L$76),IF(AND(D125="ж",F125=12),LOOKUP(I125,Девушки!$Q$5:$Q$76,Девушки!$L$5:$L$76),IF(AND(D125="ж",F125=13),LOOKUP(I125,Девушки!$R$5:$R$76,Девушки!$L$5:$L$76),IF(AND(D125="ж",F125=14),LOOKUP(I125,Девушки!$S$5:$S$76,Девушки!$L$5:$L$76),IF(AND(D125="ж",F125=15),LOOKUP(I125,Девушки!$T$5:$T$76,Девушки!$L$5:$L$76),IF(AND(D125="ж",F125=16),LOOKUP(I125,Девушки!$U$5:$U$76,Девушки!$L$5:$L$76),IF(AND(D125="ж",F125&gt;=17),LOOKUP(I125,Девушки!$V$5:$V$76,Девушки!$L$5:$L$76),IF(AND(D125="м",F125&lt;=10),LOOKUP(I125,Юноши!$O$5:$O$76,Юноши!$L$5:$L$76),IF(AND(D125="м",F125=11),LOOKUP(I125,Юноши!$P$5:$P$76,Юноши!$L$5:$L$76),IF(AND(D125="м",F125=12),LOOKUP(I125,Юноши!$Q$5:$Q$76,Юноши!$L$5:$L$76),IF(AND(D125="м",F125=13),LOOKUP(I125,Юноши!$R$5:$R$76,Юноши!$L$5:$L$76),IF(AND(D125="м",F125=14),LOOKUP(I125,Юноши!$S$5:$S$76,Юноши!$L$5:$L$76),IF(AND(D125="м",F125=15),LOOKUP(I125,Юноши!$T$5:$T$76,Юноши!$L$5:$L$76),IF(AND(D125="м",F125=16),LOOKUP(I125,Юноши!$U$5:$U$76,Юноши!$L$5:$L$76),IF(AND(D125="м",F125&gt;=17),LOOKUP(I125,Юноши!$V$5:$V$76,Юноши!$L$5:$L$76)))))))))))))))))))</f>
        <v>0</v>
      </c>
      <c r="K125" s="424"/>
      <c r="L125" s="391">
        <f>IF(E125="",0,IF(K125&lt;=0,0,IF(AND(D125="ж",F125&lt;=16),LOOKUP(K125,Девушки!$CC$5:$CC$76,Девушки!$L$5:$L$76),IF(AND(D125="ж",F125=17),LOOKUP(K125,Девушки!$CD$5:$CD$76,Девушки!$L$5:$L$76),IF(AND(D125="м",F125&lt;=16),LOOKUP(K125,Юноши!$CC$5:$CC$76,Юноши!$L$5:$L$76),IF(AND(D125="м",F125=17),LOOKUP(K125,Юноши!$CD$5:$CD$76,Юноши!$L$5:$L$76)))))))</f>
        <v>0</v>
      </c>
      <c r="M125" s="387"/>
      <c r="N125" s="320">
        <f>IF(E125="",0,IF(M125&lt;=0,0,IF(AND(D125="ж",F125&lt;=10),LOOKUP(M125,Девушки!$Z$5:$Z$75,Девушки!$W$5:$W$75),IF(AND(D125="ж",F125=11),LOOKUP(M125,Девушки!$AA$5:$AA$75,Девушки!$W$5:$W$75),IF(AND(D125="ж",F125=12),LOOKUP(M125,Девушки!$AB$5:$AB$75,Девушки!$W$5:$W$75),IF(AND(D125="ж",F125=13),LOOKUP(M125,Девушки!$AC$5:$AC$75,Девушки!$W$5:$W$75),IF(AND(D125="ж",F125=14),LOOKUP(M125,Девушки!$AD$5:$AD$75,Девушки!$W$5:$W$75),IF(AND(D125="ж",F125=15),LOOKUP(M125,Девушки!$AE$5:$AE$75,Девушки!$W$5:$W$75),IF(AND(D125="ж",F125=16),LOOKUP(M125,Девушки!$AF$5:$AF$75,Девушки!$W$5:$W$75),IF(AND(D125="ж",F125&gt;=17),LOOKUP(M125,Девушки!$AG$5:$AG$75,Девушки!$W$5:$W$75),IF(AND(D125="м",F125&lt;=10),LOOKUP(M125,Юноши!$Z$5:$Z$75,Юноши!$W$5:$W$75),IF(AND(D125="м",F125=11),LOOKUP(M125,Юноши!$AA$5:$AA$75,Юноши!$W$5:$W$75),IF(AND(D125="м",F125=12),LOOKUP(M125,Юноши!$AB$5:$AB$75,Юноши!$W$5:$W$75),IF(AND(D125="м",F125=13),LOOKUP(M125,Юноши!$AC$5:$AC$75,Юноши!$W$5:$W$75),IF(AND(D125="м",F125=14),LOOKUP(M125,Юноши!$AD$5:$AD$75,Юноши!$W$5:$W$75),IF(AND(D125="м",F125=15),LOOKUP(M125,Юноши!$AE$5:$AE$75,Юноши!$W$5:$W$75),IF(AND(D125="м",F125=16),LOOKUP(M125,Юноши!$AF$5:$AF$75,Юноши!$W$5:$W$75),IF(AND(D125="м",F125&gt;=17),LOOKUP(M125,Юноши!$AG$5:$AG$75,Юноши!$W$5:$W$75)))))))))))))))))))</f>
        <v>0</v>
      </c>
      <c r="O125" s="389"/>
      <c r="P125" s="322">
        <f>IF(E125="",0,IF(O125&lt;=0,0,IF(AND(D125="ж",F125&lt;=10),LOOKUP(O125,Девушки!$AK$5:$AK$75,Девушки!$W$5:$W$75),IF(AND(D125="ж",F125=11),LOOKUP(O125,Девушки!$AL$5:$AL$75,Девушки!$W$5:$W$75),IF(AND(D125="ж",F125=12),LOOKUP(O125,Девушки!$AM$5:$AM$75,Девушки!$W$5:$W$75),IF(AND(D125="ж",F125=13),LOOKUP(O125,Девушки!$AN$5:$AN$75,Девушки!$W$5:$W$75),IF(AND(D125="ж",F125=14),LOOKUP(O125,Девушки!$AO$5:$AO$75,Девушки!$W$5:$W$75),IF(AND(D125="ж",F125=15),LOOKUP(O125,Девушки!$AP$5:$AP$75,Девушки!$W$5:$W$75),IF(AND(D125="ж",F125=16),LOOKUP(O125,Девушки!$AQ$5:$AQ$75,Девушки!$W$5:$W$75),IF(AND(D125="ж",F125&gt;=17),LOOKUP(O125,Девушки!$AR$5:$AR$75,Девушки!$W$5:$W$75),IF(AND(D125="м",F125&lt;=10),LOOKUP(O125,Юноши!$AK$5:$AK$75,Юноши!$W$5:$W$75),IF(AND(D125="м",F125=11),LOOKUP(O125,Юноши!$AL$5:$AL$75,Юноши!$W$5:$W$75),IF(AND(D125="м",F125=12),LOOKUP(O125,Юноши!$AM$5:$AM$75,Юноши!$W$5:$W$75),IF(AND(D125="м",F125=13),LOOKUP(O125,Юноши!$AN$5:$AN$75,Юноши!$W$5:$W$75),IF(AND(D125="м",F125=14),LOOKUP(O125,Юноши!$AO$5:$AO$75,Юноши!$W$5:$W$75),IF(AND(D125="м",F125=15),LOOKUP(O125,Юноши!$AP$5:$AP$75,Юноши!$W$5:$W$75),IF(AND(D125="м",F125=16),LOOKUP(O125,Юноши!$AQ$5:$AQ$75,Юноши!$W$5:$W$75),IF(AND(D125="м",F125&gt;=17),LOOKUP(O125,Юноши!$AR$5:$AR$75,Юноши!$W$5:$W$75)))))))))))))))))))</f>
        <v>0</v>
      </c>
      <c r="Q125" s="319"/>
      <c r="R125" s="454">
        <f>IF(E125="",0,IF(Q125&lt;=0,0,IF(AND(D125="ж",F125&lt;=10),LOOKUP(Q125,Девушки!$AV$5:$AV$75,Девушки!$W$5:$W$75),IF(AND(D125="ж",F125=11),LOOKUP(Q125,Девушки!$AW$5:$AW$75,Девушки!$W$5:$W$75),IF(AND(D125="ж",F125=12),LOOKUP(Q125,Девушки!$AX$5:$AX$75,Девушки!$W$5:$W$75),IF(AND(D125="ж",F125=13),LOOKUP(Q125,Девушки!$AY$5:$AY$75,Девушки!$W$5:$W$75),IF(AND(D125="ж",F125=14),LOOKUP(Q125,Девушки!$AZ$5:$AZ$75,Девушки!$W$5:$W$75),IF(AND(D125="ж",F125=15),LOOKUP(Q125,Девушки!$BA$5:$BA$75,Девушки!$W$5:$W$75),IF(AND(D125="ж",F125=16),LOOKUP(Q125,Девушки!$BB$5:$BB$75,Девушки!$W$5:$W$75),IF(AND(D125="ж",F125&gt;=17),LOOKUP(Q125,Девушки!$BC$5:$BC$75,Девушки!$W$5:$W$75),IF(AND(D125="м",F125&lt;=10),LOOKUP(Q125,Юноши!$AV$5:$AV$75,Юноши!$W$5:$W$75),IF(AND(D125="м",F125=11),LOOKUP(Q125,Юноши!$AW$5:$AW$75,Юноши!$W$5:$W$75),IF(AND(D125="м",F125=12),LOOKUP(Q125,Юноши!$AX$5:$AX$75,Юноши!$W$5:$W$75),IF(AND(D125="м",F125=13),LOOKUP(Q125,Юноши!$AY$5:$AY$75,Юноши!$W$5:$W$75),IF(AND(D125="м",F125=14),LOOKUP(Q125,Юноши!$AZ$5:$AZ$75,Юноши!$W$5:$W$75),IF(AND(D125="м",F125=15),LOOKUP(Q125,Юноши!$BA$5:$BA$75,Юноши!$W$5:$W$75),IF(AND(D125="м",F125=16),LOOKUP(Q125,Юноши!$BB$5:$BB$75,Юноши!$W$5:$W$75),IF(AND(D125="м",F125&gt;=17),LOOKUP(Q125,Юноши!$BC$5:$BC$75,Юноши!$W$5:$W$75)))))))))))))))))))</f>
        <v>0</v>
      </c>
      <c r="S125" s="335"/>
      <c r="T125" s="323">
        <f>IF(E125="",0,IF(S125="",0,IF(S125&lt;-4,0,IF(AND(D125="ж",F125&lt;=10),LOOKUP(S125,Девушки!$BG$5:$BG$75,Девушки!$W$5:$W$75),IF(AND(D125="ж",F125=11),LOOKUP(S125,Девушки!$BH$5:$BH$75,Девушки!$W$5:$W$75),IF(AND(D125="ж",F125=12),LOOKUP(S125,Девушки!$BI$5:$BI$75,Девушки!$W$5:$W$75),IF(AND(D125="ж",F125=13),LOOKUP(S125,Девушки!$BJ$5:$BJ$75,Девушки!$W$5:$W$75),IF(AND(D125="ж",F125=14),LOOKUP(S125,Девушки!$BK$5:$BK$75,Девушки!$W$5:$W$75),IF(AND(D125="ж",F125=15),LOOKUP(S125,Девушки!$BL$5:$BL$75,Девушки!$W$5:$W$75),IF(AND(D125="ж",F125=16),LOOKUP(S125,Девушки!$BM$5:$BM$75,Девушки!$W$5:$W$75),IF(AND(D125="ж",F125&gt;=17),LOOKUP(S125,Девушки!$BN$5:$BN$75,Девушки!$W$5:$W$75),IF(AND(D125="м",F125&lt;=10),LOOKUP(S125,Юноши!$BG$5:$BG$75,Юноши!$W$5:$W$75),IF(AND(D125="м",F125=11),LOOKUP(S125,Юноши!$BH$5:$BH$75,Юноши!$W$5:$W$75),IF(AND(D125="м",F125=12),LOOKUP(S125,Юноши!$BI$5:$BI$75,Юноши!$W$5:$W$75),IF(AND(D125="м",F125=13),LOOKUP(S125,Юноши!$BJ$5:$BJ$75,Юноши!$W$5:$W$75),IF(AND(D125="м",F125=14),LOOKUP(S125,Юноши!$BK$5:$BK$75,Юноши!$W$5:$W$75),IF(AND(D125="м",F125=15),LOOKUP(S125,Юноши!$BL$5:$BL$75,Юноши!$W$5:$W$75),IF(AND(D125="м",F125=16),LOOKUP(S125,Юноши!$BM$5:$BM$75,Юноши!$W$5:$W$75),IF(AND(D125="м",F125&gt;=17),LOOKUP(S125,Юноши!$BN$5:$BN$75,Юноши!$W$5:$W$75))))))))))))))))))))</f>
        <v>0</v>
      </c>
      <c r="U125" s="343"/>
      <c r="V125" s="454">
        <f>IF(E125="",0,IF(U125&lt;=0,0,IF(AND(D125="ж",F125&lt;=10),LOOKUP(U125,Девушки!$BT$5:$BT$76,Девушки!$BO$5:$BO$76),IF(AND(D125="ж",F125=11),LOOKUP(U125,Девушки!$BT$5:$BT$76,Девушки!$BO$5:$BO$76),IF(AND(D125="ж",F125=12),LOOKUP(U125,Девушки!$BT$5:$BT$76,Девушки!$BO$5:$BO$76),IF(AND(D125="ж",F125=13),LOOKUP(U125,Девушки!$BT$5:$BT$76,Девушки!$BO$5:$BO$76),IF(AND(D125="ж",F125=14),LOOKUP(U125,Девушки!$BT$5:$BT$76,Девушки!$BO$5:$BO$76),IF(AND(D125="ж",F125=15),LOOKUP(U125,Девушки!$BT$5:$BT$76,Девушки!$BO$5:$BO$76),IF(AND(D125="ж",F125=16),LOOKUP(U125,Девушки!$BT$5:$BT$76,Девушки!$BO$5:$BO$76),IF(AND(D125="ж",F125&gt;=17),LOOKUP(U125,Девушки!$BT$5:$BT$76,Девушки!$BO$5:$BO$76),IF(AND(D125="м",F125&lt;=10),LOOKUP(U125,Юноши!$BT$5:$BT$76,Юноши!$BO$5:$BO$76),IF(AND(D125="м",F125=11),LOOKUP(U125,Юноши!$BT$5:$BT$76,Юноши!$BO$5:$BO$76),IF(AND(D125="м",F125=12),LOOKUP(U125,Юноши!$BT$5:$BT$76,Юноши!$BO$5:$BO$76),IF(AND(D125="м",F125=13),LOOKUP(U125,Юноши!$BT$5:$BT$76,Юноши!$BO$5:$BO$76),IF(AND(D125="м",F125=14),LOOKUP(U125,Юноши!$BT$5:$BT$76,Юноши!$BO$5:$BO$76),IF(AND(D125="м",F125=15),LOOKUP(U125,Юноши!$BT$5:$BT$76,Юноши!$BO$5:$BO$76),IF(AND(D125="м",F125=16),LOOKUP(U125,Юноши!$BT$5:$BT$76,Юноши!$BO$5:$BO$76),IF(AND(D125="м",F125&gt;=17),LOOKUP(U125,Юноши!$BT$5:$BT$76,Юноши!$BO$5:$BO$76)))))))))))))))))))</f>
        <v>0</v>
      </c>
      <c r="W125" s="348"/>
      <c r="X125" s="324">
        <f>IF(E125="",0,IF(W125="",0,IF(AND(D125="ж",F125&lt;=10),LOOKUP(W125,Девушки!$D$5:$D$76,Девушки!$A$5:$A$76),IF(AND(D125="ж",F125=11),LOOKUP(W125,Девушки!$E$5:$E$76,Девушки!$A$5:$A$76),IF(AND(D125="ж",F125=12),LOOKUP(W125,Девушки!$F$5:$F$76,Девушки!$A$5:$A$76),IF(AND(D125="ж",F125=13),LOOKUP(W125,Девушки!$G$5:$G$76,Девушки!$A$5:$A$76),IF(AND(D125="ж",F125=14),LOOKUP(W125,Девушки!$H$5:$H$76,Девушки!$A$5:$A$76),IF(AND(D125="ж",F125=15),LOOKUP(W125,Девушки!$I$5:$I$76,Девушки!$A$5:$A$76),IF(AND(D125="ж",F125=16),LOOKUP(W125,Девушки!$J$5:$J$76,Девушки!$A$5:$A$76),IF(AND(D125="ж",F125&gt;=17),LOOKUP(W125,Девушки!$K$5:$K$76,Девушки!$A$5:$A$76),IF(AND(D125="м",F125&lt;=10),LOOKUP(W125,Юноши!$D$5:$D$76,Юноши!$A$5:$A$76),IF(AND(D125="м",F125=11),LOOKUP(W125,Юноши!$E$5:$E$76,Юноши!$A$5:$A$76),IF(AND(D125="м",F125=12),LOOKUP(W125,Юноши!$F$5:$F$76,Юноши!$A$5:$A$76),IF(AND(D125="м",F125=13),LOOKUP(W125,Юноши!$G$5:$G$76,Юноши!$A$5:$A$76),IF(AND(D125="м",F125=14),LOOKUP(W125,Юноши!$H$5:$H$76,Юноши!$A$5:$A$76),IF(AND(D125="м",F125=15),LOOKUP(W125,Юноши!$I$5:$I$76,Юноши!$A$5:$A$76),IF(AND(D125="м",F125=16),LOOKUP(W125,Юноши!$J$5:$J$76,Юноши!$A$5:$A$76),IF(AND(D125="м",F125&gt;=17),LOOKUP(W125,Юноши!$K$5:$K$76,Юноши!$A$5:$A$76)))))))))))))))))))</f>
        <v>0</v>
      </c>
      <c r="Y125" s="451">
        <f t="shared" si="3"/>
        <v>0</v>
      </c>
    </row>
    <row r="126" spans="1:25" ht="24.95" customHeight="1">
      <c r="A126" s="456"/>
      <c r="B126" s="460"/>
      <c r="C126" s="459"/>
      <c r="D126" s="458"/>
      <c r="E126" s="463"/>
      <c r="F126" s="416" t="str">
        <f t="shared" si="2"/>
        <v>/</v>
      </c>
      <c r="G126" s="422"/>
      <c r="H126" s="420">
        <f>IF(E126="",0,IF(G126&lt;=0,0,IF(AND(D126="ж",F126&lt;=10),LOOKUP(G126,Девушки!$CH$5:$CH$76,Девушки!$L$5:$L$76),IF(AND(D126="ж",F126=11),LOOKUP(G126,Девушки!$CI$5:$CI$76,Девушки!$L$5:$L$76),IF(AND(D126="ж",F126=12),LOOKUP(G126,Девушки!$CJ$5:$CJ$76,Девушки!$L$5:$L$76),IF(AND(D126="ж",F126=13),LOOKUP(G126,Девушки!$CK$5:$CK$76,Девушки!$L$5:$L$76),IF(AND(D126="ж",F126=14),LOOKUP(G126,Девушки!$CL$5:$CL$76,Девушки!$L$5:$L$76),IF(AND(D126="ж",F126=15),LOOKUP(G126,Девушки!$CM$5:$CM$76,Девушки!$L$5:$L$76),IF(AND(D126="ж",F126=16),LOOKUP(G126,Девушки!$CN$5:$CN$76,Девушки!$L$5:$L$76),IF(AND(D126="ж",F126&gt;=17),LOOKUP(G126,Девушки!$CO$5:$CO$76,Девушки!$L$5:$L$76),IF(AND(D126="м",F126&lt;=10),LOOKUP(G126,Юноши!$CH$5:$CH$76,Юноши!$L$5:$L$76),IF(AND(D126="м",F126=11),LOOKUP(G126,Юноши!$CI$5:$CI$76,Юноши!$L$5:$L$76),IF(AND(D126="м",F126=12),LOOKUP(G126,Юноши!$CJ$5:$CJ$76,Юноши!$L$5:$L$76),IF(AND(D126="м",F126=13),LOOKUP(G126,Юноши!$CK$5:$CK$76,Юноши!$L$5:$L$76),IF(AND(D126="м",F126=14),LOOKUP(G126,Юноши!$CL$5:$CL$76,Юноши!$L$5:$L$76),IF(AND(D126="м",F126=15),LOOKUP(G126,Юноши!$CM$5:$CM$76,Юноши!$L$5:$L$76),IF(AND(D126="м",F126=16),LOOKUP(G126,Юноши!$CN$5:$CN$76,Юноши!$L$5:$L$76),IF(AND(D126="м",F126&gt;=17),LOOKUP(G126,Юноши!$CO$5:$CO$76,Юноши!$L$5:$L$76)))))))))))))))))))</f>
        <v>0</v>
      </c>
      <c r="I126" s="418"/>
      <c r="J126" s="383">
        <f>IF(E126="",0,IF(I126&lt;=0,0,IF(AND(D126="ж",F126&lt;=10),LOOKUP(I126,Девушки!$O$5:$O$76,Девушки!$L$5:$L$76),IF(AND(D126="ж",F126=11),LOOKUP(I126,Девушки!$P$5:$P$76,Девушки!$L$5:$L$76),IF(AND(D126="ж",F126=12),LOOKUP(I126,Девушки!$Q$5:$Q$76,Девушки!$L$5:$L$76),IF(AND(D126="ж",F126=13),LOOKUP(I126,Девушки!$R$5:$R$76,Девушки!$L$5:$L$76),IF(AND(D126="ж",F126=14),LOOKUP(I126,Девушки!$S$5:$S$76,Девушки!$L$5:$L$76),IF(AND(D126="ж",F126=15),LOOKUP(I126,Девушки!$T$5:$T$76,Девушки!$L$5:$L$76),IF(AND(D126="ж",F126=16),LOOKUP(I126,Девушки!$U$5:$U$76,Девушки!$L$5:$L$76),IF(AND(D126="ж",F126&gt;=17),LOOKUP(I126,Девушки!$V$5:$V$76,Девушки!$L$5:$L$76),IF(AND(D126="м",F126&lt;=10),LOOKUP(I126,Юноши!$O$5:$O$76,Юноши!$L$5:$L$76),IF(AND(D126="м",F126=11),LOOKUP(I126,Юноши!$P$5:$P$76,Юноши!$L$5:$L$76),IF(AND(D126="м",F126=12),LOOKUP(I126,Юноши!$Q$5:$Q$76,Юноши!$L$5:$L$76),IF(AND(D126="м",F126=13),LOOKUP(I126,Юноши!$R$5:$R$76,Юноши!$L$5:$L$76),IF(AND(D126="м",F126=14),LOOKUP(I126,Юноши!$S$5:$S$76,Юноши!$L$5:$L$76),IF(AND(D126="м",F126=15),LOOKUP(I126,Юноши!$T$5:$T$76,Юноши!$L$5:$L$76),IF(AND(D126="м",F126=16),LOOKUP(I126,Юноши!$U$5:$U$76,Юноши!$L$5:$L$76),IF(AND(D126="м",F126&gt;=17),LOOKUP(I126,Юноши!$V$5:$V$76,Юноши!$L$5:$L$76)))))))))))))))))))</f>
        <v>0</v>
      </c>
      <c r="K126" s="424"/>
      <c r="L126" s="391">
        <f>IF(E126="",0,IF(K126&lt;=0,0,IF(AND(D126="ж",F126&lt;=16),LOOKUP(K126,Девушки!$CC$5:$CC$76,Девушки!$L$5:$L$76),IF(AND(D126="ж",F126=17),LOOKUP(K126,Девушки!$CD$5:$CD$76,Девушки!$L$5:$L$76),IF(AND(D126="м",F126&lt;=16),LOOKUP(K126,Юноши!$CC$5:$CC$76,Юноши!$L$5:$L$76),IF(AND(D126="м",F126=17),LOOKUP(K126,Юноши!$CD$5:$CD$76,Юноши!$L$5:$L$76)))))))</f>
        <v>0</v>
      </c>
      <c r="M126" s="387"/>
      <c r="N126" s="320">
        <f>IF(E126="",0,IF(M126&lt;=0,0,IF(AND(D126="ж",F126&lt;=10),LOOKUP(M126,Девушки!$Z$5:$Z$75,Девушки!$W$5:$W$75),IF(AND(D126="ж",F126=11),LOOKUP(M126,Девушки!$AA$5:$AA$75,Девушки!$W$5:$W$75),IF(AND(D126="ж",F126=12),LOOKUP(M126,Девушки!$AB$5:$AB$75,Девушки!$W$5:$W$75),IF(AND(D126="ж",F126=13),LOOKUP(M126,Девушки!$AC$5:$AC$75,Девушки!$W$5:$W$75),IF(AND(D126="ж",F126=14),LOOKUP(M126,Девушки!$AD$5:$AD$75,Девушки!$W$5:$W$75),IF(AND(D126="ж",F126=15),LOOKUP(M126,Девушки!$AE$5:$AE$75,Девушки!$W$5:$W$75),IF(AND(D126="ж",F126=16),LOOKUP(M126,Девушки!$AF$5:$AF$75,Девушки!$W$5:$W$75),IF(AND(D126="ж",F126&gt;=17),LOOKUP(M126,Девушки!$AG$5:$AG$75,Девушки!$W$5:$W$75),IF(AND(D126="м",F126&lt;=10),LOOKUP(M126,Юноши!$Z$5:$Z$75,Юноши!$W$5:$W$75),IF(AND(D126="м",F126=11),LOOKUP(M126,Юноши!$AA$5:$AA$75,Юноши!$W$5:$W$75),IF(AND(D126="м",F126=12),LOOKUP(M126,Юноши!$AB$5:$AB$75,Юноши!$W$5:$W$75),IF(AND(D126="м",F126=13),LOOKUP(M126,Юноши!$AC$5:$AC$75,Юноши!$W$5:$W$75),IF(AND(D126="м",F126=14),LOOKUP(M126,Юноши!$AD$5:$AD$75,Юноши!$W$5:$W$75),IF(AND(D126="м",F126=15),LOOKUP(M126,Юноши!$AE$5:$AE$75,Юноши!$W$5:$W$75),IF(AND(D126="м",F126=16),LOOKUP(M126,Юноши!$AF$5:$AF$75,Юноши!$W$5:$W$75),IF(AND(D126="м",F126&gt;=17),LOOKUP(M126,Юноши!$AG$5:$AG$75,Юноши!$W$5:$W$75)))))))))))))))))))</f>
        <v>0</v>
      </c>
      <c r="O126" s="389"/>
      <c r="P126" s="322">
        <f>IF(E126="",0,IF(O126&lt;=0,0,IF(AND(D126="ж",F126&lt;=10),LOOKUP(O126,Девушки!$AK$5:$AK$75,Девушки!$W$5:$W$75),IF(AND(D126="ж",F126=11),LOOKUP(O126,Девушки!$AL$5:$AL$75,Девушки!$W$5:$W$75),IF(AND(D126="ж",F126=12),LOOKUP(O126,Девушки!$AM$5:$AM$75,Девушки!$W$5:$W$75),IF(AND(D126="ж",F126=13),LOOKUP(O126,Девушки!$AN$5:$AN$75,Девушки!$W$5:$W$75),IF(AND(D126="ж",F126=14),LOOKUP(O126,Девушки!$AO$5:$AO$75,Девушки!$W$5:$W$75),IF(AND(D126="ж",F126=15),LOOKUP(O126,Девушки!$AP$5:$AP$75,Девушки!$W$5:$W$75),IF(AND(D126="ж",F126=16),LOOKUP(O126,Девушки!$AQ$5:$AQ$75,Девушки!$W$5:$W$75),IF(AND(D126="ж",F126&gt;=17),LOOKUP(O126,Девушки!$AR$5:$AR$75,Девушки!$W$5:$W$75),IF(AND(D126="м",F126&lt;=10),LOOKUP(O126,Юноши!$AK$5:$AK$75,Юноши!$W$5:$W$75),IF(AND(D126="м",F126=11),LOOKUP(O126,Юноши!$AL$5:$AL$75,Юноши!$W$5:$W$75),IF(AND(D126="м",F126=12),LOOKUP(O126,Юноши!$AM$5:$AM$75,Юноши!$W$5:$W$75),IF(AND(D126="м",F126=13),LOOKUP(O126,Юноши!$AN$5:$AN$75,Юноши!$W$5:$W$75),IF(AND(D126="м",F126=14),LOOKUP(O126,Юноши!$AO$5:$AO$75,Юноши!$W$5:$W$75),IF(AND(D126="м",F126=15),LOOKUP(O126,Юноши!$AP$5:$AP$75,Юноши!$W$5:$W$75),IF(AND(D126="м",F126=16),LOOKUP(O126,Юноши!$AQ$5:$AQ$75,Юноши!$W$5:$W$75),IF(AND(D126="м",F126&gt;=17),LOOKUP(O126,Юноши!$AR$5:$AR$75,Юноши!$W$5:$W$75)))))))))))))))))))</f>
        <v>0</v>
      </c>
      <c r="Q126" s="319"/>
      <c r="R126" s="454">
        <f>IF(E126="",0,IF(Q126&lt;=0,0,IF(AND(D126="ж",F126&lt;=10),LOOKUP(Q126,Девушки!$AV$5:$AV$75,Девушки!$W$5:$W$75),IF(AND(D126="ж",F126=11),LOOKUP(Q126,Девушки!$AW$5:$AW$75,Девушки!$W$5:$W$75),IF(AND(D126="ж",F126=12),LOOKUP(Q126,Девушки!$AX$5:$AX$75,Девушки!$W$5:$W$75),IF(AND(D126="ж",F126=13),LOOKUP(Q126,Девушки!$AY$5:$AY$75,Девушки!$W$5:$W$75),IF(AND(D126="ж",F126=14),LOOKUP(Q126,Девушки!$AZ$5:$AZ$75,Девушки!$W$5:$W$75),IF(AND(D126="ж",F126=15),LOOKUP(Q126,Девушки!$BA$5:$BA$75,Девушки!$W$5:$W$75),IF(AND(D126="ж",F126=16),LOOKUP(Q126,Девушки!$BB$5:$BB$75,Девушки!$W$5:$W$75),IF(AND(D126="ж",F126&gt;=17),LOOKUP(Q126,Девушки!$BC$5:$BC$75,Девушки!$W$5:$W$75),IF(AND(D126="м",F126&lt;=10),LOOKUP(Q126,Юноши!$AV$5:$AV$75,Юноши!$W$5:$W$75),IF(AND(D126="м",F126=11),LOOKUP(Q126,Юноши!$AW$5:$AW$75,Юноши!$W$5:$W$75),IF(AND(D126="м",F126=12),LOOKUP(Q126,Юноши!$AX$5:$AX$75,Юноши!$W$5:$W$75),IF(AND(D126="м",F126=13),LOOKUP(Q126,Юноши!$AY$5:$AY$75,Юноши!$W$5:$W$75),IF(AND(D126="м",F126=14),LOOKUP(Q126,Юноши!$AZ$5:$AZ$75,Юноши!$W$5:$W$75),IF(AND(D126="м",F126=15),LOOKUP(Q126,Юноши!$BA$5:$BA$75,Юноши!$W$5:$W$75),IF(AND(D126="м",F126=16),LOOKUP(Q126,Юноши!$BB$5:$BB$75,Юноши!$W$5:$W$75),IF(AND(D126="м",F126&gt;=17),LOOKUP(Q126,Юноши!$BC$5:$BC$75,Юноши!$W$5:$W$75)))))))))))))))))))</f>
        <v>0</v>
      </c>
      <c r="S126" s="335"/>
      <c r="T126" s="323">
        <f>IF(E126="",0,IF(S126="",0,IF(S126&lt;-4,0,IF(AND(D126="ж",F126&lt;=10),LOOKUP(S126,Девушки!$BG$5:$BG$75,Девушки!$W$5:$W$75),IF(AND(D126="ж",F126=11),LOOKUP(S126,Девушки!$BH$5:$BH$75,Девушки!$W$5:$W$75),IF(AND(D126="ж",F126=12),LOOKUP(S126,Девушки!$BI$5:$BI$75,Девушки!$W$5:$W$75),IF(AND(D126="ж",F126=13),LOOKUP(S126,Девушки!$BJ$5:$BJ$75,Девушки!$W$5:$W$75),IF(AND(D126="ж",F126=14),LOOKUP(S126,Девушки!$BK$5:$BK$75,Девушки!$W$5:$W$75),IF(AND(D126="ж",F126=15),LOOKUP(S126,Девушки!$BL$5:$BL$75,Девушки!$W$5:$W$75),IF(AND(D126="ж",F126=16),LOOKUP(S126,Девушки!$BM$5:$BM$75,Девушки!$W$5:$W$75),IF(AND(D126="ж",F126&gt;=17),LOOKUP(S126,Девушки!$BN$5:$BN$75,Девушки!$W$5:$W$75),IF(AND(D126="м",F126&lt;=10),LOOKUP(S126,Юноши!$BG$5:$BG$75,Юноши!$W$5:$W$75),IF(AND(D126="м",F126=11),LOOKUP(S126,Юноши!$BH$5:$BH$75,Юноши!$W$5:$W$75),IF(AND(D126="м",F126=12),LOOKUP(S126,Юноши!$BI$5:$BI$75,Юноши!$W$5:$W$75),IF(AND(D126="м",F126=13),LOOKUP(S126,Юноши!$BJ$5:$BJ$75,Юноши!$W$5:$W$75),IF(AND(D126="м",F126=14),LOOKUP(S126,Юноши!$BK$5:$BK$75,Юноши!$W$5:$W$75),IF(AND(D126="м",F126=15),LOOKUP(S126,Юноши!$BL$5:$BL$75,Юноши!$W$5:$W$75),IF(AND(D126="м",F126=16),LOOKUP(S126,Юноши!$BM$5:$BM$75,Юноши!$W$5:$W$75),IF(AND(D126="м",F126&gt;=17),LOOKUP(S126,Юноши!$BN$5:$BN$75,Юноши!$W$5:$W$75))))))))))))))))))))</f>
        <v>0</v>
      </c>
      <c r="U126" s="343"/>
      <c r="V126" s="454">
        <f>IF(E126="",0,IF(U126&lt;=0,0,IF(AND(D126="ж",F126&lt;=10),LOOKUP(U126,Девушки!$BT$5:$BT$76,Девушки!$BO$5:$BO$76),IF(AND(D126="ж",F126=11),LOOKUP(U126,Девушки!$BT$5:$BT$76,Девушки!$BO$5:$BO$76),IF(AND(D126="ж",F126=12),LOOKUP(U126,Девушки!$BT$5:$BT$76,Девушки!$BO$5:$BO$76),IF(AND(D126="ж",F126=13),LOOKUP(U126,Девушки!$BT$5:$BT$76,Девушки!$BO$5:$BO$76),IF(AND(D126="ж",F126=14),LOOKUP(U126,Девушки!$BT$5:$BT$76,Девушки!$BO$5:$BO$76),IF(AND(D126="ж",F126=15),LOOKUP(U126,Девушки!$BT$5:$BT$76,Девушки!$BO$5:$BO$76),IF(AND(D126="ж",F126=16),LOOKUP(U126,Девушки!$BT$5:$BT$76,Девушки!$BO$5:$BO$76),IF(AND(D126="ж",F126&gt;=17),LOOKUP(U126,Девушки!$BT$5:$BT$76,Девушки!$BO$5:$BO$76),IF(AND(D126="м",F126&lt;=10),LOOKUP(U126,Юноши!$BT$5:$BT$76,Юноши!$BO$5:$BO$76),IF(AND(D126="м",F126=11),LOOKUP(U126,Юноши!$BT$5:$BT$76,Юноши!$BO$5:$BO$76),IF(AND(D126="м",F126=12),LOOKUP(U126,Юноши!$BT$5:$BT$76,Юноши!$BO$5:$BO$76),IF(AND(D126="м",F126=13),LOOKUP(U126,Юноши!$BT$5:$BT$76,Юноши!$BO$5:$BO$76),IF(AND(D126="м",F126=14),LOOKUP(U126,Юноши!$BT$5:$BT$76,Юноши!$BO$5:$BO$76),IF(AND(D126="м",F126=15),LOOKUP(U126,Юноши!$BT$5:$BT$76,Юноши!$BO$5:$BO$76),IF(AND(D126="м",F126=16),LOOKUP(U126,Юноши!$BT$5:$BT$76,Юноши!$BO$5:$BO$76),IF(AND(D126="м",F126&gt;=17),LOOKUP(U126,Юноши!$BT$5:$BT$76,Юноши!$BO$5:$BO$76)))))))))))))))))))</f>
        <v>0</v>
      </c>
      <c r="W126" s="348"/>
      <c r="X126" s="324">
        <f>IF(E126="",0,IF(W126="",0,IF(AND(D126="ж",F126&lt;=10),LOOKUP(W126,Девушки!$D$5:$D$76,Девушки!$A$5:$A$76),IF(AND(D126="ж",F126=11),LOOKUP(W126,Девушки!$E$5:$E$76,Девушки!$A$5:$A$76),IF(AND(D126="ж",F126=12),LOOKUP(W126,Девушки!$F$5:$F$76,Девушки!$A$5:$A$76),IF(AND(D126="ж",F126=13),LOOKUP(W126,Девушки!$G$5:$G$76,Девушки!$A$5:$A$76),IF(AND(D126="ж",F126=14),LOOKUP(W126,Девушки!$H$5:$H$76,Девушки!$A$5:$A$76),IF(AND(D126="ж",F126=15),LOOKUP(W126,Девушки!$I$5:$I$76,Девушки!$A$5:$A$76),IF(AND(D126="ж",F126=16),LOOKUP(W126,Девушки!$J$5:$J$76,Девушки!$A$5:$A$76),IF(AND(D126="ж",F126&gt;=17),LOOKUP(W126,Девушки!$K$5:$K$76,Девушки!$A$5:$A$76),IF(AND(D126="м",F126&lt;=10),LOOKUP(W126,Юноши!$D$5:$D$76,Юноши!$A$5:$A$76),IF(AND(D126="м",F126=11),LOOKUP(W126,Юноши!$E$5:$E$76,Юноши!$A$5:$A$76),IF(AND(D126="м",F126=12),LOOKUP(W126,Юноши!$F$5:$F$76,Юноши!$A$5:$A$76),IF(AND(D126="м",F126=13),LOOKUP(W126,Юноши!$G$5:$G$76,Юноши!$A$5:$A$76),IF(AND(D126="м",F126=14),LOOKUP(W126,Юноши!$H$5:$H$76,Юноши!$A$5:$A$76),IF(AND(D126="м",F126=15),LOOKUP(W126,Юноши!$I$5:$I$76,Юноши!$A$5:$A$76),IF(AND(D126="м",F126=16),LOOKUP(W126,Юноши!$J$5:$J$76,Юноши!$A$5:$A$76),IF(AND(D126="м",F126&gt;=17),LOOKUP(W126,Юноши!$K$5:$K$76,Юноши!$A$5:$A$76)))))))))))))))))))</f>
        <v>0</v>
      </c>
      <c r="Y126" s="451">
        <f t="shared" si="3"/>
        <v>0</v>
      </c>
    </row>
    <row r="127" spans="1:25" ht="24.95" customHeight="1">
      <c r="A127" s="456"/>
      <c r="B127" s="460"/>
      <c r="C127" s="459"/>
      <c r="D127" s="458"/>
      <c r="E127" s="463"/>
      <c r="F127" s="416" t="str">
        <f t="shared" si="2"/>
        <v>/</v>
      </c>
      <c r="G127" s="422"/>
      <c r="H127" s="420">
        <f>IF(E127="",0,IF(G127&lt;=0,0,IF(AND(D127="ж",F127&lt;=10),LOOKUP(G127,Девушки!$CH$5:$CH$76,Девушки!$L$5:$L$76),IF(AND(D127="ж",F127=11),LOOKUP(G127,Девушки!$CI$5:$CI$76,Девушки!$L$5:$L$76),IF(AND(D127="ж",F127=12),LOOKUP(G127,Девушки!$CJ$5:$CJ$76,Девушки!$L$5:$L$76),IF(AND(D127="ж",F127=13),LOOKUP(G127,Девушки!$CK$5:$CK$76,Девушки!$L$5:$L$76),IF(AND(D127="ж",F127=14),LOOKUP(G127,Девушки!$CL$5:$CL$76,Девушки!$L$5:$L$76),IF(AND(D127="ж",F127=15),LOOKUP(G127,Девушки!$CM$5:$CM$76,Девушки!$L$5:$L$76),IF(AND(D127="ж",F127=16),LOOKUP(G127,Девушки!$CN$5:$CN$76,Девушки!$L$5:$L$76),IF(AND(D127="ж",F127&gt;=17),LOOKUP(G127,Девушки!$CO$5:$CO$76,Девушки!$L$5:$L$76),IF(AND(D127="м",F127&lt;=10),LOOKUP(G127,Юноши!$CH$5:$CH$76,Юноши!$L$5:$L$76),IF(AND(D127="м",F127=11),LOOKUP(G127,Юноши!$CI$5:$CI$76,Юноши!$L$5:$L$76),IF(AND(D127="м",F127=12),LOOKUP(G127,Юноши!$CJ$5:$CJ$76,Юноши!$L$5:$L$76),IF(AND(D127="м",F127=13),LOOKUP(G127,Юноши!$CK$5:$CK$76,Юноши!$L$5:$L$76),IF(AND(D127="м",F127=14),LOOKUP(G127,Юноши!$CL$5:$CL$76,Юноши!$L$5:$L$76),IF(AND(D127="м",F127=15),LOOKUP(G127,Юноши!$CM$5:$CM$76,Юноши!$L$5:$L$76),IF(AND(D127="м",F127=16),LOOKUP(G127,Юноши!$CN$5:$CN$76,Юноши!$L$5:$L$76),IF(AND(D127="м",F127&gt;=17),LOOKUP(G127,Юноши!$CO$5:$CO$76,Юноши!$L$5:$L$76)))))))))))))))))))</f>
        <v>0</v>
      </c>
      <c r="I127" s="418"/>
      <c r="J127" s="383">
        <f>IF(E127="",0,IF(I127&lt;=0,0,IF(AND(D127="ж",F127&lt;=10),LOOKUP(I127,Девушки!$O$5:$O$76,Девушки!$L$5:$L$76),IF(AND(D127="ж",F127=11),LOOKUP(I127,Девушки!$P$5:$P$76,Девушки!$L$5:$L$76),IF(AND(D127="ж",F127=12),LOOKUP(I127,Девушки!$Q$5:$Q$76,Девушки!$L$5:$L$76),IF(AND(D127="ж",F127=13),LOOKUP(I127,Девушки!$R$5:$R$76,Девушки!$L$5:$L$76),IF(AND(D127="ж",F127=14),LOOKUP(I127,Девушки!$S$5:$S$76,Девушки!$L$5:$L$76),IF(AND(D127="ж",F127=15),LOOKUP(I127,Девушки!$T$5:$T$76,Девушки!$L$5:$L$76),IF(AND(D127="ж",F127=16),LOOKUP(I127,Девушки!$U$5:$U$76,Девушки!$L$5:$L$76),IF(AND(D127="ж",F127&gt;=17),LOOKUP(I127,Девушки!$V$5:$V$76,Девушки!$L$5:$L$76),IF(AND(D127="м",F127&lt;=10),LOOKUP(I127,Юноши!$O$5:$O$76,Юноши!$L$5:$L$76),IF(AND(D127="м",F127=11),LOOKUP(I127,Юноши!$P$5:$P$76,Юноши!$L$5:$L$76),IF(AND(D127="м",F127=12),LOOKUP(I127,Юноши!$Q$5:$Q$76,Юноши!$L$5:$L$76),IF(AND(D127="м",F127=13),LOOKUP(I127,Юноши!$R$5:$R$76,Юноши!$L$5:$L$76),IF(AND(D127="м",F127=14),LOOKUP(I127,Юноши!$S$5:$S$76,Юноши!$L$5:$L$76),IF(AND(D127="м",F127=15),LOOKUP(I127,Юноши!$T$5:$T$76,Юноши!$L$5:$L$76),IF(AND(D127="м",F127=16),LOOKUP(I127,Юноши!$U$5:$U$76,Юноши!$L$5:$L$76),IF(AND(D127="м",F127&gt;=17),LOOKUP(I127,Юноши!$V$5:$V$76,Юноши!$L$5:$L$76)))))))))))))))))))</f>
        <v>0</v>
      </c>
      <c r="K127" s="424"/>
      <c r="L127" s="391">
        <f>IF(E127="",0,IF(K127&lt;=0,0,IF(AND(D127="ж",F127&lt;=16),LOOKUP(K127,Девушки!$CC$5:$CC$76,Девушки!$L$5:$L$76),IF(AND(D127="ж",F127=17),LOOKUP(K127,Девушки!$CD$5:$CD$76,Девушки!$L$5:$L$76),IF(AND(D127="м",F127&lt;=16),LOOKUP(K127,Юноши!$CC$5:$CC$76,Юноши!$L$5:$L$76),IF(AND(D127="м",F127=17),LOOKUP(K127,Юноши!$CD$5:$CD$76,Юноши!$L$5:$L$76)))))))</f>
        <v>0</v>
      </c>
      <c r="M127" s="387"/>
      <c r="N127" s="320">
        <f>IF(E127="",0,IF(M127&lt;=0,0,IF(AND(D127="ж",F127&lt;=10),LOOKUP(M127,Девушки!$Z$5:$Z$75,Девушки!$W$5:$W$75),IF(AND(D127="ж",F127=11),LOOKUP(M127,Девушки!$AA$5:$AA$75,Девушки!$W$5:$W$75),IF(AND(D127="ж",F127=12),LOOKUP(M127,Девушки!$AB$5:$AB$75,Девушки!$W$5:$W$75),IF(AND(D127="ж",F127=13),LOOKUP(M127,Девушки!$AC$5:$AC$75,Девушки!$W$5:$W$75),IF(AND(D127="ж",F127=14),LOOKUP(M127,Девушки!$AD$5:$AD$75,Девушки!$W$5:$W$75),IF(AND(D127="ж",F127=15),LOOKUP(M127,Девушки!$AE$5:$AE$75,Девушки!$W$5:$W$75),IF(AND(D127="ж",F127=16),LOOKUP(M127,Девушки!$AF$5:$AF$75,Девушки!$W$5:$W$75),IF(AND(D127="ж",F127&gt;=17),LOOKUP(M127,Девушки!$AG$5:$AG$75,Девушки!$W$5:$W$75),IF(AND(D127="м",F127&lt;=10),LOOKUP(M127,Юноши!$Z$5:$Z$75,Юноши!$W$5:$W$75),IF(AND(D127="м",F127=11),LOOKUP(M127,Юноши!$AA$5:$AA$75,Юноши!$W$5:$W$75),IF(AND(D127="м",F127=12),LOOKUP(M127,Юноши!$AB$5:$AB$75,Юноши!$W$5:$W$75),IF(AND(D127="м",F127=13),LOOKUP(M127,Юноши!$AC$5:$AC$75,Юноши!$W$5:$W$75),IF(AND(D127="м",F127=14),LOOKUP(M127,Юноши!$AD$5:$AD$75,Юноши!$W$5:$W$75),IF(AND(D127="м",F127=15),LOOKUP(M127,Юноши!$AE$5:$AE$75,Юноши!$W$5:$W$75),IF(AND(D127="м",F127=16),LOOKUP(M127,Юноши!$AF$5:$AF$75,Юноши!$W$5:$W$75),IF(AND(D127="м",F127&gt;=17),LOOKUP(M127,Юноши!$AG$5:$AG$75,Юноши!$W$5:$W$75)))))))))))))))))))</f>
        <v>0</v>
      </c>
      <c r="O127" s="389"/>
      <c r="P127" s="322">
        <f>IF(E127="",0,IF(O127&lt;=0,0,IF(AND(D127="ж",F127&lt;=10),LOOKUP(O127,Девушки!$AK$5:$AK$75,Девушки!$W$5:$W$75),IF(AND(D127="ж",F127=11),LOOKUP(O127,Девушки!$AL$5:$AL$75,Девушки!$W$5:$W$75),IF(AND(D127="ж",F127=12),LOOKUP(O127,Девушки!$AM$5:$AM$75,Девушки!$W$5:$W$75),IF(AND(D127="ж",F127=13),LOOKUP(O127,Девушки!$AN$5:$AN$75,Девушки!$W$5:$W$75),IF(AND(D127="ж",F127=14),LOOKUP(O127,Девушки!$AO$5:$AO$75,Девушки!$W$5:$W$75),IF(AND(D127="ж",F127=15),LOOKUP(O127,Девушки!$AP$5:$AP$75,Девушки!$W$5:$W$75),IF(AND(D127="ж",F127=16),LOOKUP(O127,Девушки!$AQ$5:$AQ$75,Девушки!$W$5:$W$75),IF(AND(D127="ж",F127&gt;=17),LOOKUP(O127,Девушки!$AR$5:$AR$75,Девушки!$W$5:$W$75),IF(AND(D127="м",F127&lt;=10),LOOKUP(O127,Юноши!$AK$5:$AK$75,Юноши!$W$5:$W$75),IF(AND(D127="м",F127=11),LOOKUP(O127,Юноши!$AL$5:$AL$75,Юноши!$W$5:$W$75),IF(AND(D127="м",F127=12),LOOKUP(O127,Юноши!$AM$5:$AM$75,Юноши!$W$5:$W$75),IF(AND(D127="м",F127=13),LOOKUP(O127,Юноши!$AN$5:$AN$75,Юноши!$W$5:$W$75),IF(AND(D127="м",F127=14),LOOKUP(O127,Юноши!$AO$5:$AO$75,Юноши!$W$5:$W$75),IF(AND(D127="м",F127=15),LOOKUP(O127,Юноши!$AP$5:$AP$75,Юноши!$W$5:$W$75),IF(AND(D127="м",F127=16),LOOKUP(O127,Юноши!$AQ$5:$AQ$75,Юноши!$W$5:$W$75),IF(AND(D127="м",F127&gt;=17),LOOKUP(O127,Юноши!$AR$5:$AR$75,Юноши!$W$5:$W$75)))))))))))))))))))</f>
        <v>0</v>
      </c>
      <c r="Q127" s="319"/>
      <c r="R127" s="454">
        <f>IF(E127="",0,IF(Q127&lt;=0,0,IF(AND(D127="ж",F127&lt;=10),LOOKUP(Q127,Девушки!$AV$5:$AV$75,Девушки!$W$5:$W$75),IF(AND(D127="ж",F127=11),LOOKUP(Q127,Девушки!$AW$5:$AW$75,Девушки!$W$5:$W$75),IF(AND(D127="ж",F127=12),LOOKUP(Q127,Девушки!$AX$5:$AX$75,Девушки!$W$5:$W$75),IF(AND(D127="ж",F127=13),LOOKUP(Q127,Девушки!$AY$5:$AY$75,Девушки!$W$5:$W$75),IF(AND(D127="ж",F127=14),LOOKUP(Q127,Девушки!$AZ$5:$AZ$75,Девушки!$W$5:$W$75),IF(AND(D127="ж",F127=15),LOOKUP(Q127,Девушки!$BA$5:$BA$75,Девушки!$W$5:$W$75),IF(AND(D127="ж",F127=16),LOOKUP(Q127,Девушки!$BB$5:$BB$75,Девушки!$W$5:$W$75),IF(AND(D127="ж",F127&gt;=17),LOOKUP(Q127,Девушки!$BC$5:$BC$75,Девушки!$W$5:$W$75),IF(AND(D127="м",F127&lt;=10),LOOKUP(Q127,Юноши!$AV$5:$AV$75,Юноши!$W$5:$W$75),IF(AND(D127="м",F127=11),LOOKUP(Q127,Юноши!$AW$5:$AW$75,Юноши!$W$5:$W$75),IF(AND(D127="м",F127=12),LOOKUP(Q127,Юноши!$AX$5:$AX$75,Юноши!$W$5:$W$75),IF(AND(D127="м",F127=13),LOOKUP(Q127,Юноши!$AY$5:$AY$75,Юноши!$W$5:$W$75),IF(AND(D127="м",F127=14),LOOKUP(Q127,Юноши!$AZ$5:$AZ$75,Юноши!$W$5:$W$75),IF(AND(D127="м",F127=15),LOOKUP(Q127,Юноши!$BA$5:$BA$75,Юноши!$W$5:$W$75),IF(AND(D127="м",F127=16),LOOKUP(Q127,Юноши!$BB$5:$BB$75,Юноши!$W$5:$W$75),IF(AND(D127="м",F127&gt;=17),LOOKUP(Q127,Юноши!$BC$5:$BC$75,Юноши!$W$5:$W$75)))))))))))))))))))</f>
        <v>0</v>
      </c>
      <c r="S127" s="335"/>
      <c r="T127" s="323">
        <f>IF(E127="",0,IF(S127="",0,IF(S127&lt;-4,0,IF(AND(D127="ж",F127&lt;=10),LOOKUP(S127,Девушки!$BG$5:$BG$75,Девушки!$W$5:$W$75),IF(AND(D127="ж",F127=11),LOOKUP(S127,Девушки!$BH$5:$BH$75,Девушки!$W$5:$W$75),IF(AND(D127="ж",F127=12),LOOKUP(S127,Девушки!$BI$5:$BI$75,Девушки!$W$5:$W$75),IF(AND(D127="ж",F127=13),LOOKUP(S127,Девушки!$BJ$5:$BJ$75,Девушки!$W$5:$W$75),IF(AND(D127="ж",F127=14),LOOKUP(S127,Девушки!$BK$5:$BK$75,Девушки!$W$5:$W$75),IF(AND(D127="ж",F127=15),LOOKUP(S127,Девушки!$BL$5:$BL$75,Девушки!$W$5:$W$75),IF(AND(D127="ж",F127=16),LOOKUP(S127,Девушки!$BM$5:$BM$75,Девушки!$W$5:$W$75),IF(AND(D127="ж",F127&gt;=17),LOOKUP(S127,Девушки!$BN$5:$BN$75,Девушки!$W$5:$W$75),IF(AND(D127="м",F127&lt;=10),LOOKUP(S127,Юноши!$BG$5:$BG$75,Юноши!$W$5:$W$75),IF(AND(D127="м",F127=11),LOOKUP(S127,Юноши!$BH$5:$BH$75,Юноши!$W$5:$W$75),IF(AND(D127="м",F127=12),LOOKUP(S127,Юноши!$BI$5:$BI$75,Юноши!$W$5:$W$75),IF(AND(D127="м",F127=13),LOOKUP(S127,Юноши!$BJ$5:$BJ$75,Юноши!$W$5:$W$75),IF(AND(D127="м",F127=14),LOOKUP(S127,Юноши!$BK$5:$BK$75,Юноши!$W$5:$W$75),IF(AND(D127="м",F127=15),LOOKUP(S127,Юноши!$BL$5:$BL$75,Юноши!$W$5:$W$75),IF(AND(D127="м",F127=16),LOOKUP(S127,Юноши!$BM$5:$BM$75,Юноши!$W$5:$W$75),IF(AND(D127="м",F127&gt;=17),LOOKUP(S127,Юноши!$BN$5:$BN$75,Юноши!$W$5:$W$75))))))))))))))))))))</f>
        <v>0</v>
      </c>
      <c r="U127" s="343"/>
      <c r="V127" s="454">
        <f>IF(E127="",0,IF(U127&lt;=0,0,IF(AND(D127="ж",F127&lt;=10),LOOKUP(U127,Девушки!$BT$5:$BT$76,Девушки!$BO$5:$BO$76),IF(AND(D127="ж",F127=11),LOOKUP(U127,Девушки!$BT$5:$BT$76,Девушки!$BO$5:$BO$76),IF(AND(D127="ж",F127=12),LOOKUP(U127,Девушки!$BT$5:$BT$76,Девушки!$BO$5:$BO$76),IF(AND(D127="ж",F127=13),LOOKUP(U127,Девушки!$BT$5:$BT$76,Девушки!$BO$5:$BO$76),IF(AND(D127="ж",F127=14),LOOKUP(U127,Девушки!$BT$5:$BT$76,Девушки!$BO$5:$BO$76),IF(AND(D127="ж",F127=15),LOOKUP(U127,Девушки!$BT$5:$BT$76,Девушки!$BO$5:$BO$76),IF(AND(D127="ж",F127=16),LOOKUP(U127,Девушки!$BT$5:$BT$76,Девушки!$BO$5:$BO$76),IF(AND(D127="ж",F127&gt;=17),LOOKUP(U127,Девушки!$BT$5:$BT$76,Девушки!$BO$5:$BO$76),IF(AND(D127="м",F127&lt;=10),LOOKUP(U127,Юноши!$BT$5:$BT$76,Юноши!$BO$5:$BO$76),IF(AND(D127="м",F127=11),LOOKUP(U127,Юноши!$BT$5:$BT$76,Юноши!$BO$5:$BO$76),IF(AND(D127="м",F127=12),LOOKUP(U127,Юноши!$BT$5:$BT$76,Юноши!$BO$5:$BO$76),IF(AND(D127="м",F127=13),LOOKUP(U127,Юноши!$BT$5:$BT$76,Юноши!$BO$5:$BO$76),IF(AND(D127="м",F127=14),LOOKUP(U127,Юноши!$BT$5:$BT$76,Юноши!$BO$5:$BO$76),IF(AND(D127="м",F127=15),LOOKUP(U127,Юноши!$BT$5:$BT$76,Юноши!$BO$5:$BO$76),IF(AND(D127="м",F127=16),LOOKUP(U127,Юноши!$BT$5:$BT$76,Юноши!$BO$5:$BO$76),IF(AND(D127="м",F127&gt;=17),LOOKUP(U127,Юноши!$BT$5:$BT$76,Юноши!$BO$5:$BO$76)))))))))))))))))))</f>
        <v>0</v>
      </c>
      <c r="W127" s="348"/>
      <c r="X127" s="324">
        <f>IF(E127="",0,IF(W127="",0,IF(AND(D127="ж",F127&lt;=10),LOOKUP(W127,Девушки!$D$5:$D$76,Девушки!$A$5:$A$76),IF(AND(D127="ж",F127=11),LOOKUP(W127,Девушки!$E$5:$E$76,Девушки!$A$5:$A$76),IF(AND(D127="ж",F127=12),LOOKUP(W127,Девушки!$F$5:$F$76,Девушки!$A$5:$A$76),IF(AND(D127="ж",F127=13),LOOKUP(W127,Девушки!$G$5:$G$76,Девушки!$A$5:$A$76),IF(AND(D127="ж",F127=14),LOOKUP(W127,Девушки!$H$5:$H$76,Девушки!$A$5:$A$76),IF(AND(D127="ж",F127=15),LOOKUP(W127,Девушки!$I$5:$I$76,Девушки!$A$5:$A$76),IF(AND(D127="ж",F127=16),LOOKUP(W127,Девушки!$J$5:$J$76,Девушки!$A$5:$A$76),IF(AND(D127="ж",F127&gt;=17),LOOKUP(W127,Девушки!$K$5:$K$76,Девушки!$A$5:$A$76),IF(AND(D127="м",F127&lt;=10),LOOKUP(W127,Юноши!$D$5:$D$76,Юноши!$A$5:$A$76),IF(AND(D127="м",F127=11),LOOKUP(W127,Юноши!$E$5:$E$76,Юноши!$A$5:$A$76),IF(AND(D127="м",F127=12),LOOKUP(W127,Юноши!$F$5:$F$76,Юноши!$A$5:$A$76),IF(AND(D127="м",F127=13),LOOKUP(W127,Юноши!$G$5:$G$76,Юноши!$A$5:$A$76),IF(AND(D127="м",F127=14),LOOKUP(W127,Юноши!$H$5:$H$76,Юноши!$A$5:$A$76),IF(AND(D127="м",F127=15),LOOKUP(W127,Юноши!$I$5:$I$76,Юноши!$A$5:$A$76),IF(AND(D127="м",F127=16),LOOKUP(W127,Юноши!$J$5:$J$76,Юноши!$A$5:$A$76),IF(AND(D127="м",F127&gt;=17),LOOKUP(W127,Юноши!$K$5:$K$76,Юноши!$A$5:$A$76)))))))))))))))))))</f>
        <v>0</v>
      </c>
      <c r="Y127" s="451">
        <f t="shared" si="3"/>
        <v>0</v>
      </c>
    </row>
    <row r="128" spans="1:25" ht="24.95" customHeight="1">
      <c r="A128" s="456"/>
      <c r="B128" s="460"/>
      <c r="C128" s="459"/>
      <c r="D128" s="458"/>
      <c r="E128" s="463"/>
      <c r="F128" s="416" t="str">
        <f t="shared" si="2"/>
        <v>/</v>
      </c>
      <c r="G128" s="422"/>
      <c r="H128" s="420">
        <f>IF(E128="",0,IF(G128&lt;=0,0,IF(AND(D128="ж",F128&lt;=10),LOOKUP(G128,Девушки!$CH$5:$CH$76,Девушки!$L$5:$L$76),IF(AND(D128="ж",F128=11),LOOKUP(G128,Девушки!$CI$5:$CI$76,Девушки!$L$5:$L$76),IF(AND(D128="ж",F128=12),LOOKUP(G128,Девушки!$CJ$5:$CJ$76,Девушки!$L$5:$L$76),IF(AND(D128="ж",F128=13),LOOKUP(G128,Девушки!$CK$5:$CK$76,Девушки!$L$5:$L$76),IF(AND(D128="ж",F128=14),LOOKUP(G128,Девушки!$CL$5:$CL$76,Девушки!$L$5:$L$76),IF(AND(D128="ж",F128=15),LOOKUP(G128,Девушки!$CM$5:$CM$76,Девушки!$L$5:$L$76),IF(AND(D128="ж",F128=16),LOOKUP(G128,Девушки!$CN$5:$CN$76,Девушки!$L$5:$L$76),IF(AND(D128="ж",F128&gt;=17),LOOKUP(G128,Девушки!$CO$5:$CO$76,Девушки!$L$5:$L$76),IF(AND(D128="м",F128&lt;=10),LOOKUP(G128,Юноши!$CH$5:$CH$76,Юноши!$L$5:$L$76),IF(AND(D128="м",F128=11),LOOKUP(G128,Юноши!$CI$5:$CI$76,Юноши!$L$5:$L$76),IF(AND(D128="м",F128=12),LOOKUP(G128,Юноши!$CJ$5:$CJ$76,Юноши!$L$5:$L$76),IF(AND(D128="м",F128=13),LOOKUP(G128,Юноши!$CK$5:$CK$76,Юноши!$L$5:$L$76),IF(AND(D128="м",F128=14),LOOKUP(G128,Юноши!$CL$5:$CL$76,Юноши!$L$5:$L$76),IF(AND(D128="м",F128=15),LOOKUP(G128,Юноши!$CM$5:$CM$76,Юноши!$L$5:$L$76),IF(AND(D128="м",F128=16),LOOKUP(G128,Юноши!$CN$5:$CN$76,Юноши!$L$5:$L$76),IF(AND(D128="м",F128&gt;=17),LOOKUP(G128,Юноши!$CO$5:$CO$76,Юноши!$L$5:$L$76)))))))))))))))))))</f>
        <v>0</v>
      </c>
      <c r="I128" s="418"/>
      <c r="J128" s="383">
        <f>IF(E128="",0,IF(I128&lt;=0,0,IF(AND(D128="ж",F128&lt;=10),LOOKUP(I128,Девушки!$O$5:$O$76,Девушки!$L$5:$L$76),IF(AND(D128="ж",F128=11),LOOKUP(I128,Девушки!$P$5:$P$76,Девушки!$L$5:$L$76),IF(AND(D128="ж",F128=12),LOOKUP(I128,Девушки!$Q$5:$Q$76,Девушки!$L$5:$L$76),IF(AND(D128="ж",F128=13),LOOKUP(I128,Девушки!$R$5:$R$76,Девушки!$L$5:$L$76),IF(AND(D128="ж",F128=14),LOOKUP(I128,Девушки!$S$5:$S$76,Девушки!$L$5:$L$76),IF(AND(D128="ж",F128=15),LOOKUP(I128,Девушки!$T$5:$T$76,Девушки!$L$5:$L$76),IF(AND(D128="ж",F128=16),LOOKUP(I128,Девушки!$U$5:$U$76,Девушки!$L$5:$L$76),IF(AND(D128="ж",F128&gt;=17),LOOKUP(I128,Девушки!$V$5:$V$76,Девушки!$L$5:$L$76),IF(AND(D128="м",F128&lt;=10),LOOKUP(I128,Юноши!$O$5:$O$76,Юноши!$L$5:$L$76),IF(AND(D128="м",F128=11),LOOKUP(I128,Юноши!$P$5:$P$76,Юноши!$L$5:$L$76),IF(AND(D128="м",F128=12),LOOKUP(I128,Юноши!$Q$5:$Q$76,Юноши!$L$5:$L$76),IF(AND(D128="м",F128=13),LOOKUP(I128,Юноши!$R$5:$R$76,Юноши!$L$5:$L$76),IF(AND(D128="м",F128=14),LOOKUP(I128,Юноши!$S$5:$S$76,Юноши!$L$5:$L$76),IF(AND(D128="м",F128=15),LOOKUP(I128,Юноши!$T$5:$T$76,Юноши!$L$5:$L$76),IF(AND(D128="м",F128=16),LOOKUP(I128,Юноши!$U$5:$U$76,Юноши!$L$5:$L$76),IF(AND(D128="м",F128&gt;=17),LOOKUP(I128,Юноши!$V$5:$V$76,Юноши!$L$5:$L$76)))))))))))))))))))</f>
        <v>0</v>
      </c>
      <c r="K128" s="424"/>
      <c r="L128" s="391">
        <f>IF(E128="",0,IF(K128&lt;=0,0,IF(AND(D128="ж",F128&lt;=16),LOOKUP(K128,Девушки!$CC$5:$CC$76,Девушки!$L$5:$L$76),IF(AND(D128="ж",F128=17),LOOKUP(K128,Девушки!$CD$5:$CD$76,Девушки!$L$5:$L$76),IF(AND(D128="м",F128&lt;=16),LOOKUP(K128,Юноши!$CC$5:$CC$76,Юноши!$L$5:$L$76),IF(AND(D128="м",F128=17),LOOKUP(K128,Юноши!$CD$5:$CD$76,Юноши!$L$5:$L$76)))))))</f>
        <v>0</v>
      </c>
      <c r="M128" s="387"/>
      <c r="N128" s="320">
        <f>IF(E128="",0,IF(M128&lt;=0,0,IF(AND(D128="ж",F128&lt;=10),LOOKUP(M128,Девушки!$Z$5:$Z$75,Девушки!$W$5:$W$75),IF(AND(D128="ж",F128=11),LOOKUP(M128,Девушки!$AA$5:$AA$75,Девушки!$W$5:$W$75),IF(AND(D128="ж",F128=12),LOOKUP(M128,Девушки!$AB$5:$AB$75,Девушки!$W$5:$W$75),IF(AND(D128="ж",F128=13),LOOKUP(M128,Девушки!$AC$5:$AC$75,Девушки!$W$5:$W$75),IF(AND(D128="ж",F128=14),LOOKUP(M128,Девушки!$AD$5:$AD$75,Девушки!$W$5:$W$75),IF(AND(D128="ж",F128=15),LOOKUP(M128,Девушки!$AE$5:$AE$75,Девушки!$W$5:$W$75),IF(AND(D128="ж",F128=16),LOOKUP(M128,Девушки!$AF$5:$AF$75,Девушки!$W$5:$W$75),IF(AND(D128="ж",F128&gt;=17),LOOKUP(M128,Девушки!$AG$5:$AG$75,Девушки!$W$5:$W$75),IF(AND(D128="м",F128&lt;=10),LOOKUP(M128,Юноши!$Z$5:$Z$75,Юноши!$W$5:$W$75),IF(AND(D128="м",F128=11),LOOKUP(M128,Юноши!$AA$5:$AA$75,Юноши!$W$5:$W$75),IF(AND(D128="м",F128=12),LOOKUP(M128,Юноши!$AB$5:$AB$75,Юноши!$W$5:$W$75),IF(AND(D128="м",F128=13),LOOKUP(M128,Юноши!$AC$5:$AC$75,Юноши!$W$5:$W$75),IF(AND(D128="м",F128=14),LOOKUP(M128,Юноши!$AD$5:$AD$75,Юноши!$W$5:$W$75),IF(AND(D128="м",F128=15),LOOKUP(M128,Юноши!$AE$5:$AE$75,Юноши!$W$5:$W$75),IF(AND(D128="м",F128=16),LOOKUP(M128,Юноши!$AF$5:$AF$75,Юноши!$W$5:$W$75),IF(AND(D128="м",F128&gt;=17),LOOKUP(M128,Юноши!$AG$5:$AG$75,Юноши!$W$5:$W$75)))))))))))))))))))</f>
        <v>0</v>
      </c>
      <c r="O128" s="389"/>
      <c r="P128" s="322">
        <f>IF(E128="",0,IF(O128&lt;=0,0,IF(AND(D128="ж",F128&lt;=10),LOOKUP(O128,Девушки!$AK$5:$AK$75,Девушки!$W$5:$W$75),IF(AND(D128="ж",F128=11),LOOKUP(O128,Девушки!$AL$5:$AL$75,Девушки!$W$5:$W$75),IF(AND(D128="ж",F128=12),LOOKUP(O128,Девушки!$AM$5:$AM$75,Девушки!$W$5:$W$75),IF(AND(D128="ж",F128=13),LOOKUP(O128,Девушки!$AN$5:$AN$75,Девушки!$W$5:$W$75),IF(AND(D128="ж",F128=14),LOOKUP(O128,Девушки!$AO$5:$AO$75,Девушки!$W$5:$W$75),IF(AND(D128="ж",F128=15),LOOKUP(O128,Девушки!$AP$5:$AP$75,Девушки!$W$5:$W$75),IF(AND(D128="ж",F128=16),LOOKUP(O128,Девушки!$AQ$5:$AQ$75,Девушки!$W$5:$W$75),IF(AND(D128="ж",F128&gt;=17),LOOKUP(O128,Девушки!$AR$5:$AR$75,Девушки!$W$5:$W$75),IF(AND(D128="м",F128&lt;=10),LOOKUP(O128,Юноши!$AK$5:$AK$75,Юноши!$W$5:$W$75),IF(AND(D128="м",F128=11),LOOKUP(O128,Юноши!$AL$5:$AL$75,Юноши!$W$5:$W$75),IF(AND(D128="м",F128=12),LOOKUP(O128,Юноши!$AM$5:$AM$75,Юноши!$W$5:$W$75),IF(AND(D128="м",F128=13),LOOKUP(O128,Юноши!$AN$5:$AN$75,Юноши!$W$5:$W$75),IF(AND(D128="м",F128=14),LOOKUP(O128,Юноши!$AO$5:$AO$75,Юноши!$W$5:$W$75),IF(AND(D128="м",F128=15),LOOKUP(O128,Юноши!$AP$5:$AP$75,Юноши!$W$5:$W$75),IF(AND(D128="м",F128=16),LOOKUP(O128,Юноши!$AQ$5:$AQ$75,Юноши!$W$5:$W$75),IF(AND(D128="м",F128&gt;=17),LOOKUP(O128,Юноши!$AR$5:$AR$75,Юноши!$W$5:$W$75)))))))))))))))))))</f>
        <v>0</v>
      </c>
      <c r="Q128" s="319"/>
      <c r="R128" s="454">
        <f>IF(E128="",0,IF(Q128&lt;=0,0,IF(AND(D128="ж",F128&lt;=10),LOOKUP(Q128,Девушки!$AV$5:$AV$75,Девушки!$W$5:$W$75),IF(AND(D128="ж",F128=11),LOOKUP(Q128,Девушки!$AW$5:$AW$75,Девушки!$W$5:$W$75),IF(AND(D128="ж",F128=12),LOOKUP(Q128,Девушки!$AX$5:$AX$75,Девушки!$W$5:$W$75),IF(AND(D128="ж",F128=13),LOOKUP(Q128,Девушки!$AY$5:$AY$75,Девушки!$W$5:$W$75),IF(AND(D128="ж",F128=14),LOOKUP(Q128,Девушки!$AZ$5:$AZ$75,Девушки!$W$5:$W$75),IF(AND(D128="ж",F128=15),LOOKUP(Q128,Девушки!$BA$5:$BA$75,Девушки!$W$5:$W$75),IF(AND(D128="ж",F128=16),LOOKUP(Q128,Девушки!$BB$5:$BB$75,Девушки!$W$5:$W$75),IF(AND(D128="ж",F128&gt;=17),LOOKUP(Q128,Девушки!$BC$5:$BC$75,Девушки!$W$5:$W$75),IF(AND(D128="м",F128&lt;=10),LOOKUP(Q128,Юноши!$AV$5:$AV$75,Юноши!$W$5:$W$75),IF(AND(D128="м",F128=11),LOOKUP(Q128,Юноши!$AW$5:$AW$75,Юноши!$W$5:$W$75),IF(AND(D128="м",F128=12),LOOKUP(Q128,Юноши!$AX$5:$AX$75,Юноши!$W$5:$W$75),IF(AND(D128="м",F128=13),LOOKUP(Q128,Юноши!$AY$5:$AY$75,Юноши!$W$5:$W$75),IF(AND(D128="м",F128=14),LOOKUP(Q128,Юноши!$AZ$5:$AZ$75,Юноши!$W$5:$W$75),IF(AND(D128="м",F128=15),LOOKUP(Q128,Юноши!$BA$5:$BA$75,Юноши!$W$5:$W$75),IF(AND(D128="м",F128=16),LOOKUP(Q128,Юноши!$BB$5:$BB$75,Юноши!$W$5:$W$75),IF(AND(D128="м",F128&gt;=17),LOOKUP(Q128,Юноши!$BC$5:$BC$75,Юноши!$W$5:$W$75)))))))))))))))))))</f>
        <v>0</v>
      </c>
      <c r="S128" s="335"/>
      <c r="T128" s="323">
        <f>IF(E128="",0,IF(S128="",0,IF(S128&lt;-4,0,IF(AND(D128="ж",F128&lt;=10),LOOKUP(S128,Девушки!$BG$5:$BG$75,Девушки!$W$5:$W$75),IF(AND(D128="ж",F128=11),LOOKUP(S128,Девушки!$BH$5:$BH$75,Девушки!$W$5:$W$75),IF(AND(D128="ж",F128=12),LOOKUP(S128,Девушки!$BI$5:$BI$75,Девушки!$W$5:$W$75),IF(AND(D128="ж",F128=13),LOOKUP(S128,Девушки!$BJ$5:$BJ$75,Девушки!$W$5:$W$75),IF(AND(D128="ж",F128=14),LOOKUP(S128,Девушки!$BK$5:$BK$75,Девушки!$W$5:$W$75),IF(AND(D128="ж",F128=15),LOOKUP(S128,Девушки!$BL$5:$BL$75,Девушки!$W$5:$W$75),IF(AND(D128="ж",F128=16),LOOKUP(S128,Девушки!$BM$5:$BM$75,Девушки!$W$5:$W$75),IF(AND(D128="ж",F128&gt;=17),LOOKUP(S128,Девушки!$BN$5:$BN$75,Девушки!$W$5:$W$75),IF(AND(D128="м",F128&lt;=10),LOOKUP(S128,Юноши!$BG$5:$BG$75,Юноши!$W$5:$W$75),IF(AND(D128="м",F128=11),LOOKUP(S128,Юноши!$BH$5:$BH$75,Юноши!$W$5:$W$75),IF(AND(D128="м",F128=12),LOOKUP(S128,Юноши!$BI$5:$BI$75,Юноши!$W$5:$W$75),IF(AND(D128="м",F128=13),LOOKUP(S128,Юноши!$BJ$5:$BJ$75,Юноши!$W$5:$W$75),IF(AND(D128="м",F128=14),LOOKUP(S128,Юноши!$BK$5:$BK$75,Юноши!$W$5:$W$75),IF(AND(D128="м",F128=15),LOOKUP(S128,Юноши!$BL$5:$BL$75,Юноши!$W$5:$W$75),IF(AND(D128="м",F128=16),LOOKUP(S128,Юноши!$BM$5:$BM$75,Юноши!$W$5:$W$75),IF(AND(D128="м",F128&gt;=17),LOOKUP(S128,Юноши!$BN$5:$BN$75,Юноши!$W$5:$W$75))))))))))))))))))))</f>
        <v>0</v>
      </c>
      <c r="U128" s="343"/>
      <c r="V128" s="454">
        <f>IF(E128="",0,IF(U128&lt;=0,0,IF(AND(D128="ж",F128&lt;=10),LOOKUP(U128,Девушки!$BT$5:$BT$76,Девушки!$BO$5:$BO$76),IF(AND(D128="ж",F128=11),LOOKUP(U128,Девушки!$BT$5:$BT$76,Девушки!$BO$5:$BO$76),IF(AND(D128="ж",F128=12),LOOKUP(U128,Девушки!$BT$5:$BT$76,Девушки!$BO$5:$BO$76),IF(AND(D128="ж",F128=13),LOOKUP(U128,Девушки!$BT$5:$BT$76,Девушки!$BO$5:$BO$76),IF(AND(D128="ж",F128=14),LOOKUP(U128,Девушки!$BT$5:$BT$76,Девушки!$BO$5:$BO$76),IF(AND(D128="ж",F128=15),LOOKUP(U128,Девушки!$BT$5:$BT$76,Девушки!$BO$5:$BO$76),IF(AND(D128="ж",F128=16),LOOKUP(U128,Девушки!$BT$5:$BT$76,Девушки!$BO$5:$BO$76),IF(AND(D128="ж",F128&gt;=17),LOOKUP(U128,Девушки!$BT$5:$BT$76,Девушки!$BO$5:$BO$76),IF(AND(D128="м",F128&lt;=10),LOOKUP(U128,Юноши!$BT$5:$BT$76,Юноши!$BO$5:$BO$76),IF(AND(D128="м",F128=11),LOOKUP(U128,Юноши!$BT$5:$BT$76,Юноши!$BO$5:$BO$76),IF(AND(D128="м",F128=12),LOOKUP(U128,Юноши!$BT$5:$BT$76,Юноши!$BO$5:$BO$76),IF(AND(D128="м",F128=13),LOOKUP(U128,Юноши!$BT$5:$BT$76,Юноши!$BO$5:$BO$76),IF(AND(D128="м",F128=14),LOOKUP(U128,Юноши!$BT$5:$BT$76,Юноши!$BO$5:$BO$76),IF(AND(D128="м",F128=15),LOOKUP(U128,Юноши!$BT$5:$BT$76,Юноши!$BO$5:$BO$76),IF(AND(D128="м",F128=16),LOOKUP(U128,Юноши!$BT$5:$BT$76,Юноши!$BO$5:$BO$76),IF(AND(D128="м",F128&gt;=17),LOOKUP(U128,Юноши!$BT$5:$BT$76,Юноши!$BO$5:$BO$76)))))))))))))))))))</f>
        <v>0</v>
      </c>
      <c r="W128" s="348"/>
      <c r="X128" s="324">
        <f>IF(E128="",0,IF(W128="",0,IF(AND(D128="ж",F128&lt;=10),LOOKUP(W128,Девушки!$D$5:$D$76,Девушки!$A$5:$A$76),IF(AND(D128="ж",F128=11),LOOKUP(W128,Девушки!$E$5:$E$76,Девушки!$A$5:$A$76),IF(AND(D128="ж",F128=12),LOOKUP(W128,Девушки!$F$5:$F$76,Девушки!$A$5:$A$76),IF(AND(D128="ж",F128=13),LOOKUP(W128,Девушки!$G$5:$G$76,Девушки!$A$5:$A$76),IF(AND(D128="ж",F128=14),LOOKUP(W128,Девушки!$H$5:$H$76,Девушки!$A$5:$A$76),IF(AND(D128="ж",F128=15),LOOKUP(W128,Девушки!$I$5:$I$76,Девушки!$A$5:$A$76),IF(AND(D128="ж",F128=16),LOOKUP(W128,Девушки!$J$5:$J$76,Девушки!$A$5:$A$76),IF(AND(D128="ж",F128&gt;=17),LOOKUP(W128,Девушки!$K$5:$K$76,Девушки!$A$5:$A$76),IF(AND(D128="м",F128&lt;=10),LOOKUP(W128,Юноши!$D$5:$D$76,Юноши!$A$5:$A$76),IF(AND(D128="м",F128=11),LOOKUP(W128,Юноши!$E$5:$E$76,Юноши!$A$5:$A$76),IF(AND(D128="м",F128=12),LOOKUP(W128,Юноши!$F$5:$F$76,Юноши!$A$5:$A$76),IF(AND(D128="м",F128=13),LOOKUP(W128,Юноши!$G$5:$G$76,Юноши!$A$5:$A$76),IF(AND(D128="м",F128=14),LOOKUP(W128,Юноши!$H$5:$H$76,Юноши!$A$5:$A$76),IF(AND(D128="м",F128=15),LOOKUP(W128,Юноши!$I$5:$I$76,Юноши!$A$5:$A$76),IF(AND(D128="м",F128=16),LOOKUP(W128,Юноши!$J$5:$J$76,Юноши!$A$5:$A$76),IF(AND(D128="м",F128&gt;=17),LOOKUP(W128,Юноши!$K$5:$K$76,Юноши!$A$5:$A$76)))))))))))))))))))</f>
        <v>0</v>
      </c>
      <c r="Y128" s="451">
        <f t="shared" si="3"/>
        <v>0</v>
      </c>
    </row>
    <row r="129" spans="1:25" ht="24.95" customHeight="1">
      <c r="A129" s="456"/>
      <c r="B129" s="461"/>
      <c r="C129" s="459"/>
      <c r="D129" s="458"/>
      <c r="E129" s="463"/>
      <c r="F129" s="416" t="str">
        <f t="shared" si="2"/>
        <v>/</v>
      </c>
      <c r="G129" s="422"/>
      <c r="H129" s="420">
        <f>IF(E129="",0,IF(G129&lt;=0,0,IF(AND(D129="ж",F129&lt;=10),LOOKUP(G129,Девушки!$CH$5:$CH$76,Девушки!$L$5:$L$76),IF(AND(D129="ж",F129=11),LOOKUP(G129,Девушки!$CI$5:$CI$76,Девушки!$L$5:$L$76),IF(AND(D129="ж",F129=12),LOOKUP(G129,Девушки!$CJ$5:$CJ$76,Девушки!$L$5:$L$76),IF(AND(D129="ж",F129=13),LOOKUP(G129,Девушки!$CK$5:$CK$76,Девушки!$L$5:$L$76),IF(AND(D129="ж",F129=14),LOOKUP(G129,Девушки!$CL$5:$CL$76,Девушки!$L$5:$L$76),IF(AND(D129="ж",F129=15),LOOKUP(G129,Девушки!$CM$5:$CM$76,Девушки!$L$5:$L$76),IF(AND(D129="ж",F129=16),LOOKUP(G129,Девушки!$CN$5:$CN$76,Девушки!$L$5:$L$76),IF(AND(D129="ж",F129&gt;=17),LOOKUP(G129,Девушки!$CO$5:$CO$76,Девушки!$L$5:$L$76),IF(AND(D129="м",F129&lt;=10),LOOKUP(G129,Юноши!$CH$5:$CH$76,Юноши!$L$5:$L$76),IF(AND(D129="м",F129=11),LOOKUP(G129,Юноши!$CI$5:$CI$76,Юноши!$L$5:$L$76),IF(AND(D129="м",F129=12),LOOKUP(G129,Юноши!$CJ$5:$CJ$76,Юноши!$L$5:$L$76),IF(AND(D129="м",F129=13),LOOKUP(G129,Юноши!$CK$5:$CK$76,Юноши!$L$5:$L$76),IF(AND(D129="м",F129=14),LOOKUP(G129,Юноши!$CL$5:$CL$76,Юноши!$L$5:$L$76),IF(AND(D129="м",F129=15),LOOKUP(G129,Юноши!$CM$5:$CM$76,Юноши!$L$5:$L$76),IF(AND(D129="м",F129=16),LOOKUP(G129,Юноши!$CN$5:$CN$76,Юноши!$L$5:$L$76),IF(AND(D129="м",F129&gt;=17),LOOKUP(G129,Юноши!$CO$5:$CO$76,Юноши!$L$5:$L$76)))))))))))))))))))</f>
        <v>0</v>
      </c>
      <c r="I129" s="418"/>
      <c r="J129" s="383">
        <f>IF(E129="",0,IF(I129&lt;=0,0,IF(AND(D129="ж",F129&lt;=10),LOOKUP(I129,Девушки!$O$5:$O$76,Девушки!$L$5:$L$76),IF(AND(D129="ж",F129=11),LOOKUP(I129,Девушки!$P$5:$P$76,Девушки!$L$5:$L$76),IF(AND(D129="ж",F129=12),LOOKUP(I129,Девушки!$Q$5:$Q$76,Девушки!$L$5:$L$76),IF(AND(D129="ж",F129=13),LOOKUP(I129,Девушки!$R$5:$R$76,Девушки!$L$5:$L$76),IF(AND(D129="ж",F129=14),LOOKUP(I129,Девушки!$S$5:$S$76,Девушки!$L$5:$L$76),IF(AND(D129="ж",F129=15),LOOKUP(I129,Девушки!$T$5:$T$76,Девушки!$L$5:$L$76),IF(AND(D129="ж",F129=16),LOOKUP(I129,Девушки!$U$5:$U$76,Девушки!$L$5:$L$76),IF(AND(D129="ж",F129&gt;=17),LOOKUP(I129,Девушки!$V$5:$V$76,Девушки!$L$5:$L$76),IF(AND(D129="м",F129&lt;=10),LOOKUP(I129,Юноши!$O$5:$O$76,Юноши!$L$5:$L$76),IF(AND(D129="м",F129=11),LOOKUP(I129,Юноши!$P$5:$P$76,Юноши!$L$5:$L$76),IF(AND(D129="м",F129=12),LOOKUP(I129,Юноши!$Q$5:$Q$76,Юноши!$L$5:$L$76),IF(AND(D129="м",F129=13),LOOKUP(I129,Юноши!$R$5:$R$76,Юноши!$L$5:$L$76),IF(AND(D129="м",F129=14),LOOKUP(I129,Юноши!$S$5:$S$76,Юноши!$L$5:$L$76),IF(AND(D129="м",F129=15),LOOKUP(I129,Юноши!$T$5:$T$76,Юноши!$L$5:$L$76),IF(AND(D129="м",F129=16),LOOKUP(I129,Юноши!$U$5:$U$76,Юноши!$L$5:$L$76),IF(AND(D129="м",F129&gt;=17),LOOKUP(I129,Юноши!$V$5:$V$76,Юноши!$L$5:$L$76)))))))))))))))))))</f>
        <v>0</v>
      </c>
      <c r="K129" s="424"/>
      <c r="L129" s="391">
        <f>IF(E129="",0,IF(K129&lt;=0,0,IF(AND(D129="ж",F129&lt;=16),LOOKUP(K129,Девушки!$CC$5:$CC$76,Девушки!$L$5:$L$76),IF(AND(D129="ж",F129=17),LOOKUP(K129,Девушки!$CD$5:$CD$76,Девушки!$L$5:$L$76),IF(AND(D129="м",F129&lt;=16),LOOKUP(K129,Юноши!$CC$5:$CC$76,Юноши!$L$5:$L$76),IF(AND(D129="м",F129=17),LOOKUP(K129,Юноши!$CD$5:$CD$76,Юноши!$L$5:$L$76)))))))</f>
        <v>0</v>
      </c>
      <c r="M129" s="387"/>
      <c r="N129" s="320">
        <f>IF(E129="",0,IF(M129&lt;=0,0,IF(AND(D129="ж",F129&lt;=10),LOOKUP(M129,Девушки!$Z$5:$Z$75,Девушки!$W$5:$W$75),IF(AND(D129="ж",F129=11),LOOKUP(M129,Девушки!$AA$5:$AA$75,Девушки!$W$5:$W$75),IF(AND(D129="ж",F129=12),LOOKUP(M129,Девушки!$AB$5:$AB$75,Девушки!$W$5:$W$75),IF(AND(D129="ж",F129=13),LOOKUP(M129,Девушки!$AC$5:$AC$75,Девушки!$W$5:$W$75),IF(AND(D129="ж",F129=14),LOOKUP(M129,Девушки!$AD$5:$AD$75,Девушки!$W$5:$W$75),IF(AND(D129="ж",F129=15),LOOKUP(M129,Девушки!$AE$5:$AE$75,Девушки!$W$5:$W$75),IF(AND(D129="ж",F129=16),LOOKUP(M129,Девушки!$AF$5:$AF$75,Девушки!$W$5:$W$75),IF(AND(D129="ж",F129&gt;=17),LOOKUP(M129,Девушки!$AG$5:$AG$75,Девушки!$W$5:$W$75),IF(AND(D129="м",F129&lt;=10),LOOKUP(M129,Юноши!$Z$5:$Z$75,Юноши!$W$5:$W$75),IF(AND(D129="м",F129=11),LOOKUP(M129,Юноши!$AA$5:$AA$75,Юноши!$W$5:$W$75),IF(AND(D129="м",F129=12),LOOKUP(M129,Юноши!$AB$5:$AB$75,Юноши!$W$5:$W$75),IF(AND(D129="м",F129=13),LOOKUP(M129,Юноши!$AC$5:$AC$75,Юноши!$W$5:$W$75),IF(AND(D129="м",F129=14),LOOKUP(M129,Юноши!$AD$5:$AD$75,Юноши!$W$5:$W$75),IF(AND(D129="м",F129=15),LOOKUP(M129,Юноши!$AE$5:$AE$75,Юноши!$W$5:$W$75),IF(AND(D129="м",F129=16),LOOKUP(M129,Юноши!$AF$5:$AF$75,Юноши!$W$5:$W$75),IF(AND(D129="м",F129&gt;=17),LOOKUP(M129,Юноши!$AG$5:$AG$75,Юноши!$W$5:$W$75)))))))))))))))))))</f>
        <v>0</v>
      </c>
      <c r="O129" s="389"/>
      <c r="P129" s="322">
        <f>IF(E129="",0,IF(O129&lt;=0,0,IF(AND(D129="ж",F129&lt;=10),LOOKUP(O129,Девушки!$AK$5:$AK$75,Девушки!$W$5:$W$75),IF(AND(D129="ж",F129=11),LOOKUP(O129,Девушки!$AL$5:$AL$75,Девушки!$W$5:$W$75),IF(AND(D129="ж",F129=12),LOOKUP(O129,Девушки!$AM$5:$AM$75,Девушки!$W$5:$W$75),IF(AND(D129="ж",F129=13),LOOKUP(O129,Девушки!$AN$5:$AN$75,Девушки!$W$5:$W$75),IF(AND(D129="ж",F129=14),LOOKUP(O129,Девушки!$AO$5:$AO$75,Девушки!$W$5:$W$75),IF(AND(D129="ж",F129=15),LOOKUP(O129,Девушки!$AP$5:$AP$75,Девушки!$W$5:$W$75),IF(AND(D129="ж",F129=16),LOOKUP(O129,Девушки!$AQ$5:$AQ$75,Девушки!$W$5:$W$75),IF(AND(D129="ж",F129&gt;=17),LOOKUP(O129,Девушки!$AR$5:$AR$75,Девушки!$W$5:$W$75),IF(AND(D129="м",F129&lt;=10),LOOKUP(O129,Юноши!$AK$5:$AK$75,Юноши!$W$5:$W$75),IF(AND(D129="м",F129=11),LOOKUP(O129,Юноши!$AL$5:$AL$75,Юноши!$W$5:$W$75),IF(AND(D129="м",F129=12),LOOKUP(O129,Юноши!$AM$5:$AM$75,Юноши!$W$5:$W$75),IF(AND(D129="м",F129=13),LOOKUP(O129,Юноши!$AN$5:$AN$75,Юноши!$W$5:$W$75),IF(AND(D129="м",F129=14),LOOKUP(O129,Юноши!$AO$5:$AO$75,Юноши!$W$5:$W$75),IF(AND(D129="м",F129=15),LOOKUP(O129,Юноши!$AP$5:$AP$75,Юноши!$W$5:$W$75),IF(AND(D129="м",F129=16),LOOKUP(O129,Юноши!$AQ$5:$AQ$75,Юноши!$W$5:$W$75),IF(AND(D129="м",F129&gt;=17),LOOKUP(O129,Юноши!$AR$5:$AR$75,Юноши!$W$5:$W$75)))))))))))))))))))</f>
        <v>0</v>
      </c>
      <c r="Q129" s="319"/>
      <c r="R129" s="454">
        <f>IF(E129="",0,IF(Q129&lt;=0,0,IF(AND(D129="ж",F129&lt;=10),LOOKUP(Q129,Девушки!$AV$5:$AV$75,Девушки!$W$5:$W$75),IF(AND(D129="ж",F129=11),LOOKUP(Q129,Девушки!$AW$5:$AW$75,Девушки!$W$5:$W$75),IF(AND(D129="ж",F129=12),LOOKUP(Q129,Девушки!$AX$5:$AX$75,Девушки!$W$5:$W$75),IF(AND(D129="ж",F129=13),LOOKUP(Q129,Девушки!$AY$5:$AY$75,Девушки!$W$5:$W$75),IF(AND(D129="ж",F129=14),LOOKUP(Q129,Девушки!$AZ$5:$AZ$75,Девушки!$W$5:$W$75),IF(AND(D129="ж",F129=15),LOOKUP(Q129,Девушки!$BA$5:$BA$75,Девушки!$W$5:$W$75),IF(AND(D129="ж",F129=16),LOOKUP(Q129,Девушки!$BB$5:$BB$75,Девушки!$W$5:$W$75),IF(AND(D129="ж",F129&gt;=17),LOOKUP(Q129,Девушки!$BC$5:$BC$75,Девушки!$W$5:$W$75),IF(AND(D129="м",F129&lt;=10),LOOKUP(Q129,Юноши!$AV$5:$AV$75,Юноши!$W$5:$W$75),IF(AND(D129="м",F129=11),LOOKUP(Q129,Юноши!$AW$5:$AW$75,Юноши!$W$5:$W$75),IF(AND(D129="м",F129=12),LOOKUP(Q129,Юноши!$AX$5:$AX$75,Юноши!$W$5:$W$75),IF(AND(D129="м",F129=13),LOOKUP(Q129,Юноши!$AY$5:$AY$75,Юноши!$W$5:$W$75),IF(AND(D129="м",F129=14),LOOKUP(Q129,Юноши!$AZ$5:$AZ$75,Юноши!$W$5:$W$75),IF(AND(D129="м",F129=15),LOOKUP(Q129,Юноши!$BA$5:$BA$75,Юноши!$W$5:$W$75),IF(AND(D129="м",F129=16),LOOKUP(Q129,Юноши!$BB$5:$BB$75,Юноши!$W$5:$W$75),IF(AND(D129="м",F129&gt;=17),LOOKUP(Q129,Юноши!$BC$5:$BC$75,Юноши!$W$5:$W$75)))))))))))))))))))</f>
        <v>0</v>
      </c>
      <c r="S129" s="335"/>
      <c r="T129" s="323">
        <f>IF(E129="",0,IF(S129="",0,IF(S129&lt;-4,0,IF(AND(D129="ж",F129&lt;=10),LOOKUP(S129,Девушки!$BG$5:$BG$75,Девушки!$W$5:$W$75),IF(AND(D129="ж",F129=11),LOOKUP(S129,Девушки!$BH$5:$BH$75,Девушки!$W$5:$W$75),IF(AND(D129="ж",F129=12),LOOKUP(S129,Девушки!$BI$5:$BI$75,Девушки!$W$5:$W$75),IF(AND(D129="ж",F129=13),LOOKUP(S129,Девушки!$BJ$5:$BJ$75,Девушки!$W$5:$W$75),IF(AND(D129="ж",F129=14),LOOKUP(S129,Девушки!$BK$5:$BK$75,Девушки!$W$5:$W$75),IF(AND(D129="ж",F129=15),LOOKUP(S129,Девушки!$BL$5:$BL$75,Девушки!$W$5:$W$75),IF(AND(D129="ж",F129=16),LOOKUP(S129,Девушки!$BM$5:$BM$75,Девушки!$W$5:$W$75),IF(AND(D129="ж",F129&gt;=17),LOOKUP(S129,Девушки!$BN$5:$BN$75,Девушки!$W$5:$W$75),IF(AND(D129="м",F129&lt;=10),LOOKUP(S129,Юноши!$BG$5:$BG$75,Юноши!$W$5:$W$75),IF(AND(D129="м",F129=11),LOOKUP(S129,Юноши!$BH$5:$BH$75,Юноши!$W$5:$W$75),IF(AND(D129="м",F129=12),LOOKUP(S129,Юноши!$BI$5:$BI$75,Юноши!$W$5:$W$75),IF(AND(D129="м",F129=13),LOOKUP(S129,Юноши!$BJ$5:$BJ$75,Юноши!$W$5:$W$75),IF(AND(D129="м",F129=14),LOOKUP(S129,Юноши!$BK$5:$BK$75,Юноши!$W$5:$W$75),IF(AND(D129="м",F129=15),LOOKUP(S129,Юноши!$BL$5:$BL$75,Юноши!$W$5:$W$75),IF(AND(D129="м",F129=16),LOOKUP(S129,Юноши!$BM$5:$BM$75,Юноши!$W$5:$W$75),IF(AND(D129="м",F129&gt;=17),LOOKUP(S129,Юноши!$BN$5:$BN$75,Юноши!$W$5:$W$75))))))))))))))))))))</f>
        <v>0</v>
      </c>
      <c r="U129" s="343"/>
      <c r="V129" s="454">
        <f>IF(E129="",0,IF(U129&lt;=0,0,IF(AND(D129="ж",F129&lt;=10),LOOKUP(U129,Девушки!$BT$5:$BT$76,Девушки!$BO$5:$BO$76),IF(AND(D129="ж",F129=11),LOOKUP(U129,Девушки!$BT$5:$BT$76,Девушки!$BO$5:$BO$76),IF(AND(D129="ж",F129=12),LOOKUP(U129,Девушки!$BT$5:$BT$76,Девушки!$BO$5:$BO$76),IF(AND(D129="ж",F129=13),LOOKUP(U129,Девушки!$BT$5:$BT$76,Девушки!$BO$5:$BO$76),IF(AND(D129="ж",F129=14),LOOKUP(U129,Девушки!$BT$5:$BT$76,Девушки!$BO$5:$BO$76),IF(AND(D129="ж",F129=15),LOOKUP(U129,Девушки!$BT$5:$BT$76,Девушки!$BO$5:$BO$76),IF(AND(D129="ж",F129=16),LOOKUP(U129,Девушки!$BT$5:$BT$76,Девушки!$BO$5:$BO$76),IF(AND(D129="ж",F129&gt;=17),LOOKUP(U129,Девушки!$BT$5:$BT$76,Девушки!$BO$5:$BO$76),IF(AND(D129="м",F129&lt;=10),LOOKUP(U129,Юноши!$BT$5:$BT$76,Юноши!$BO$5:$BO$76),IF(AND(D129="м",F129=11),LOOKUP(U129,Юноши!$BT$5:$BT$76,Юноши!$BO$5:$BO$76),IF(AND(D129="м",F129=12),LOOKUP(U129,Юноши!$BT$5:$BT$76,Юноши!$BO$5:$BO$76),IF(AND(D129="м",F129=13),LOOKUP(U129,Юноши!$BT$5:$BT$76,Юноши!$BO$5:$BO$76),IF(AND(D129="м",F129=14),LOOKUP(U129,Юноши!$BT$5:$BT$76,Юноши!$BO$5:$BO$76),IF(AND(D129="м",F129=15),LOOKUP(U129,Юноши!$BT$5:$BT$76,Юноши!$BO$5:$BO$76),IF(AND(D129="м",F129=16),LOOKUP(U129,Юноши!$BT$5:$BT$76,Юноши!$BO$5:$BO$76),IF(AND(D129="м",F129&gt;=17),LOOKUP(U129,Юноши!$BT$5:$BT$76,Юноши!$BO$5:$BO$76)))))))))))))))))))</f>
        <v>0</v>
      </c>
      <c r="W129" s="348"/>
      <c r="X129" s="324">
        <f>IF(E129="",0,IF(W129="",0,IF(AND(D129="ж",F129&lt;=10),LOOKUP(W129,Девушки!$D$5:$D$76,Девушки!$A$5:$A$76),IF(AND(D129="ж",F129=11),LOOKUP(W129,Девушки!$E$5:$E$76,Девушки!$A$5:$A$76),IF(AND(D129="ж",F129=12),LOOKUP(W129,Девушки!$F$5:$F$76,Девушки!$A$5:$A$76),IF(AND(D129="ж",F129=13),LOOKUP(W129,Девушки!$G$5:$G$76,Девушки!$A$5:$A$76),IF(AND(D129="ж",F129=14),LOOKUP(W129,Девушки!$H$5:$H$76,Девушки!$A$5:$A$76),IF(AND(D129="ж",F129=15),LOOKUP(W129,Девушки!$I$5:$I$76,Девушки!$A$5:$A$76),IF(AND(D129="ж",F129=16),LOOKUP(W129,Девушки!$J$5:$J$76,Девушки!$A$5:$A$76),IF(AND(D129="ж",F129&gt;=17),LOOKUP(W129,Девушки!$K$5:$K$76,Девушки!$A$5:$A$76),IF(AND(D129="м",F129&lt;=10),LOOKUP(W129,Юноши!$D$5:$D$76,Юноши!$A$5:$A$76),IF(AND(D129="м",F129=11),LOOKUP(W129,Юноши!$E$5:$E$76,Юноши!$A$5:$A$76),IF(AND(D129="м",F129=12),LOOKUP(W129,Юноши!$F$5:$F$76,Юноши!$A$5:$A$76),IF(AND(D129="м",F129=13),LOOKUP(W129,Юноши!$G$5:$G$76,Юноши!$A$5:$A$76),IF(AND(D129="м",F129=14),LOOKUP(W129,Юноши!$H$5:$H$76,Юноши!$A$5:$A$76),IF(AND(D129="м",F129=15),LOOKUP(W129,Юноши!$I$5:$I$76,Юноши!$A$5:$A$76),IF(AND(D129="м",F129=16),LOOKUP(W129,Юноши!$J$5:$J$76,Юноши!$A$5:$A$76),IF(AND(D129="м",F129&gt;=17),LOOKUP(W129,Юноши!$K$5:$K$76,Юноши!$A$5:$A$76)))))))))))))))))))</f>
        <v>0</v>
      </c>
      <c r="Y129" s="451">
        <f t="shared" si="3"/>
        <v>0</v>
      </c>
    </row>
    <row r="130" spans="1:25" ht="24.95" customHeight="1">
      <c r="A130" s="456"/>
      <c r="B130" s="461"/>
      <c r="C130" s="459"/>
      <c r="D130" s="458"/>
      <c r="E130" s="463"/>
      <c r="F130" s="416" t="str">
        <f t="shared" si="2"/>
        <v>/</v>
      </c>
      <c r="G130" s="422"/>
      <c r="H130" s="420">
        <f>IF(E130="",0,IF(G130&lt;=0,0,IF(AND(D130="ж",F130&lt;=10),LOOKUP(G130,Девушки!$CH$5:$CH$76,Девушки!$L$5:$L$76),IF(AND(D130="ж",F130=11),LOOKUP(G130,Девушки!$CI$5:$CI$76,Девушки!$L$5:$L$76),IF(AND(D130="ж",F130=12),LOOKUP(G130,Девушки!$CJ$5:$CJ$76,Девушки!$L$5:$L$76),IF(AND(D130="ж",F130=13),LOOKUP(G130,Девушки!$CK$5:$CK$76,Девушки!$L$5:$L$76),IF(AND(D130="ж",F130=14),LOOKUP(G130,Девушки!$CL$5:$CL$76,Девушки!$L$5:$L$76),IF(AND(D130="ж",F130=15),LOOKUP(G130,Девушки!$CM$5:$CM$76,Девушки!$L$5:$L$76),IF(AND(D130="ж",F130=16),LOOKUP(G130,Девушки!$CN$5:$CN$76,Девушки!$L$5:$L$76),IF(AND(D130="ж",F130&gt;=17),LOOKUP(G130,Девушки!$CO$5:$CO$76,Девушки!$L$5:$L$76),IF(AND(D130="м",F130&lt;=10),LOOKUP(G130,Юноши!$CH$5:$CH$76,Юноши!$L$5:$L$76),IF(AND(D130="м",F130=11),LOOKUP(G130,Юноши!$CI$5:$CI$76,Юноши!$L$5:$L$76),IF(AND(D130="м",F130=12),LOOKUP(G130,Юноши!$CJ$5:$CJ$76,Юноши!$L$5:$L$76),IF(AND(D130="м",F130=13),LOOKUP(G130,Юноши!$CK$5:$CK$76,Юноши!$L$5:$L$76),IF(AND(D130="м",F130=14),LOOKUP(G130,Юноши!$CL$5:$CL$76,Юноши!$L$5:$L$76),IF(AND(D130="м",F130=15),LOOKUP(G130,Юноши!$CM$5:$CM$76,Юноши!$L$5:$L$76),IF(AND(D130="м",F130=16),LOOKUP(G130,Юноши!$CN$5:$CN$76,Юноши!$L$5:$L$76),IF(AND(D130="м",F130&gt;=17),LOOKUP(G130,Юноши!$CO$5:$CO$76,Юноши!$L$5:$L$76)))))))))))))))))))</f>
        <v>0</v>
      </c>
      <c r="I130" s="418"/>
      <c r="J130" s="383">
        <f>IF(E130="",0,IF(I130&lt;=0,0,IF(AND(D130="ж",F130&lt;=10),LOOKUP(I130,Девушки!$O$5:$O$76,Девушки!$L$5:$L$76),IF(AND(D130="ж",F130=11),LOOKUP(I130,Девушки!$P$5:$P$76,Девушки!$L$5:$L$76),IF(AND(D130="ж",F130=12),LOOKUP(I130,Девушки!$Q$5:$Q$76,Девушки!$L$5:$L$76),IF(AND(D130="ж",F130=13),LOOKUP(I130,Девушки!$R$5:$R$76,Девушки!$L$5:$L$76),IF(AND(D130="ж",F130=14),LOOKUP(I130,Девушки!$S$5:$S$76,Девушки!$L$5:$L$76),IF(AND(D130="ж",F130=15),LOOKUP(I130,Девушки!$T$5:$T$76,Девушки!$L$5:$L$76),IF(AND(D130="ж",F130=16),LOOKUP(I130,Девушки!$U$5:$U$76,Девушки!$L$5:$L$76),IF(AND(D130="ж",F130&gt;=17),LOOKUP(I130,Девушки!$V$5:$V$76,Девушки!$L$5:$L$76),IF(AND(D130="м",F130&lt;=10),LOOKUP(I130,Юноши!$O$5:$O$76,Юноши!$L$5:$L$76),IF(AND(D130="м",F130=11),LOOKUP(I130,Юноши!$P$5:$P$76,Юноши!$L$5:$L$76),IF(AND(D130="м",F130=12),LOOKUP(I130,Юноши!$Q$5:$Q$76,Юноши!$L$5:$L$76),IF(AND(D130="м",F130=13),LOOKUP(I130,Юноши!$R$5:$R$76,Юноши!$L$5:$L$76),IF(AND(D130="м",F130=14),LOOKUP(I130,Юноши!$S$5:$S$76,Юноши!$L$5:$L$76),IF(AND(D130="м",F130=15),LOOKUP(I130,Юноши!$T$5:$T$76,Юноши!$L$5:$L$76),IF(AND(D130="м",F130=16),LOOKUP(I130,Юноши!$U$5:$U$76,Юноши!$L$5:$L$76),IF(AND(D130="м",F130&gt;=17),LOOKUP(I130,Юноши!$V$5:$V$76,Юноши!$L$5:$L$76)))))))))))))))))))</f>
        <v>0</v>
      </c>
      <c r="K130" s="424"/>
      <c r="L130" s="391">
        <f>IF(E130="",0,IF(K130&lt;=0,0,IF(AND(D130="ж",F130&lt;=16),LOOKUP(K130,Девушки!$CC$5:$CC$76,Девушки!$L$5:$L$76),IF(AND(D130="ж",F130=17),LOOKUP(K130,Девушки!$CD$5:$CD$76,Девушки!$L$5:$L$76),IF(AND(D130="м",F130&lt;=16),LOOKUP(K130,Юноши!$CC$5:$CC$76,Юноши!$L$5:$L$76),IF(AND(D130="м",F130=17),LOOKUP(K130,Юноши!$CD$5:$CD$76,Юноши!$L$5:$L$76)))))))</f>
        <v>0</v>
      </c>
      <c r="M130" s="387"/>
      <c r="N130" s="320">
        <f>IF(E130="",0,IF(M130&lt;=0,0,IF(AND(D130="ж",F130&lt;=10),LOOKUP(M130,Девушки!$Z$5:$Z$75,Девушки!$W$5:$W$75),IF(AND(D130="ж",F130=11),LOOKUP(M130,Девушки!$AA$5:$AA$75,Девушки!$W$5:$W$75),IF(AND(D130="ж",F130=12),LOOKUP(M130,Девушки!$AB$5:$AB$75,Девушки!$W$5:$W$75),IF(AND(D130="ж",F130=13),LOOKUP(M130,Девушки!$AC$5:$AC$75,Девушки!$W$5:$W$75),IF(AND(D130="ж",F130=14),LOOKUP(M130,Девушки!$AD$5:$AD$75,Девушки!$W$5:$W$75),IF(AND(D130="ж",F130=15),LOOKUP(M130,Девушки!$AE$5:$AE$75,Девушки!$W$5:$W$75),IF(AND(D130="ж",F130=16),LOOKUP(M130,Девушки!$AF$5:$AF$75,Девушки!$W$5:$W$75),IF(AND(D130="ж",F130&gt;=17),LOOKUP(M130,Девушки!$AG$5:$AG$75,Девушки!$W$5:$W$75),IF(AND(D130="м",F130&lt;=10),LOOKUP(M130,Юноши!$Z$5:$Z$75,Юноши!$W$5:$W$75),IF(AND(D130="м",F130=11),LOOKUP(M130,Юноши!$AA$5:$AA$75,Юноши!$W$5:$W$75),IF(AND(D130="м",F130=12),LOOKUP(M130,Юноши!$AB$5:$AB$75,Юноши!$W$5:$W$75),IF(AND(D130="м",F130=13),LOOKUP(M130,Юноши!$AC$5:$AC$75,Юноши!$W$5:$W$75),IF(AND(D130="м",F130=14),LOOKUP(M130,Юноши!$AD$5:$AD$75,Юноши!$W$5:$W$75),IF(AND(D130="м",F130=15),LOOKUP(M130,Юноши!$AE$5:$AE$75,Юноши!$W$5:$W$75),IF(AND(D130="м",F130=16),LOOKUP(M130,Юноши!$AF$5:$AF$75,Юноши!$W$5:$W$75),IF(AND(D130="м",F130&gt;=17),LOOKUP(M130,Юноши!$AG$5:$AG$75,Юноши!$W$5:$W$75)))))))))))))))))))</f>
        <v>0</v>
      </c>
      <c r="O130" s="389"/>
      <c r="P130" s="322">
        <f>IF(E130="",0,IF(O130&lt;=0,0,IF(AND(D130="ж",F130&lt;=10),LOOKUP(O130,Девушки!$AK$5:$AK$75,Девушки!$W$5:$W$75),IF(AND(D130="ж",F130=11),LOOKUP(O130,Девушки!$AL$5:$AL$75,Девушки!$W$5:$W$75),IF(AND(D130="ж",F130=12),LOOKUP(O130,Девушки!$AM$5:$AM$75,Девушки!$W$5:$W$75),IF(AND(D130="ж",F130=13),LOOKUP(O130,Девушки!$AN$5:$AN$75,Девушки!$W$5:$W$75),IF(AND(D130="ж",F130=14),LOOKUP(O130,Девушки!$AO$5:$AO$75,Девушки!$W$5:$W$75),IF(AND(D130="ж",F130=15),LOOKUP(O130,Девушки!$AP$5:$AP$75,Девушки!$W$5:$W$75),IF(AND(D130="ж",F130=16),LOOKUP(O130,Девушки!$AQ$5:$AQ$75,Девушки!$W$5:$W$75),IF(AND(D130="ж",F130&gt;=17),LOOKUP(O130,Девушки!$AR$5:$AR$75,Девушки!$W$5:$W$75),IF(AND(D130="м",F130&lt;=10),LOOKUP(O130,Юноши!$AK$5:$AK$75,Юноши!$W$5:$W$75),IF(AND(D130="м",F130=11),LOOKUP(O130,Юноши!$AL$5:$AL$75,Юноши!$W$5:$W$75),IF(AND(D130="м",F130=12),LOOKUP(O130,Юноши!$AM$5:$AM$75,Юноши!$W$5:$W$75),IF(AND(D130="м",F130=13),LOOKUP(O130,Юноши!$AN$5:$AN$75,Юноши!$W$5:$W$75),IF(AND(D130="м",F130=14),LOOKUP(O130,Юноши!$AO$5:$AO$75,Юноши!$W$5:$W$75),IF(AND(D130="м",F130=15),LOOKUP(O130,Юноши!$AP$5:$AP$75,Юноши!$W$5:$W$75),IF(AND(D130="м",F130=16),LOOKUP(O130,Юноши!$AQ$5:$AQ$75,Юноши!$W$5:$W$75),IF(AND(D130="м",F130&gt;=17),LOOKUP(O130,Юноши!$AR$5:$AR$75,Юноши!$W$5:$W$75)))))))))))))))))))</f>
        <v>0</v>
      </c>
      <c r="Q130" s="319"/>
      <c r="R130" s="454">
        <f>IF(E130="",0,IF(Q130&lt;=0,0,IF(AND(D130="ж",F130&lt;=10),LOOKUP(Q130,Девушки!$AV$5:$AV$75,Девушки!$W$5:$W$75),IF(AND(D130="ж",F130=11),LOOKUP(Q130,Девушки!$AW$5:$AW$75,Девушки!$W$5:$W$75),IF(AND(D130="ж",F130=12),LOOKUP(Q130,Девушки!$AX$5:$AX$75,Девушки!$W$5:$W$75),IF(AND(D130="ж",F130=13),LOOKUP(Q130,Девушки!$AY$5:$AY$75,Девушки!$W$5:$W$75),IF(AND(D130="ж",F130=14),LOOKUP(Q130,Девушки!$AZ$5:$AZ$75,Девушки!$W$5:$W$75),IF(AND(D130="ж",F130=15),LOOKUP(Q130,Девушки!$BA$5:$BA$75,Девушки!$W$5:$W$75),IF(AND(D130="ж",F130=16),LOOKUP(Q130,Девушки!$BB$5:$BB$75,Девушки!$W$5:$W$75),IF(AND(D130="ж",F130&gt;=17),LOOKUP(Q130,Девушки!$BC$5:$BC$75,Девушки!$W$5:$W$75),IF(AND(D130="м",F130&lt;=10),LOOKUP(Q130,Юноши!$AV$5:$AV$75,Юноши!$W$5:$W$75),IF(AND(D130="м",F130=11),LOOKUP(Q130,Юноши!$AW$5:$AW$75,Юноши!$W$5:$W$75),IF(AND(D130="м",F130=12),LOOKUP(Q130,Юноши!$AX$5:$AX$75,Юноши!$W$5:$W$75),IF(AND(D130="м",F130=13),LOOKUP(Q130,Юноши!$AY$5:$AY$75,Юноши!$W$5:$W$75),IF(AND(D130="м",F130=14),LOOKUP(Q130,Юноши!$AZ$5:$AZ$75,Юноши!$W$5:$W$75),IF(AND(D130="м",F130=15),LOOKUP(Q130,Юноши!$BA$5:$BA$75,Юноши!$W$5:$W$75),IF(AND(D130="м",F130=16),LOOKUP(Q130,Юноши!$BB$5:$BB$75,Юноши!$W$5:$W$75),IF(AND(D130="м",F130&gt;=17),LOOKUP(Q130,Юноши!$BC$5:$BC$75,Юноши!$W$5:$W$75)))))))))))))))))))</f>
        <v>0</v>
      </c>
      <c r="S130" s="335"/>
      <c r="T130" s="323">
        <f>IF(E130="",0,IF(S130="",0,IF(S130&lt;-4,0,IF(AND(D130="ж",F130&lt;=10),LOOKUP(S130,Девушки!$BG$5:$BG$75,Девушки!$W$5:$W$75),IF(AND(D130="ж",F130=11),LOOKUP(S130,Девушки!$BH$5:$BH$75,Девушки!$W$5:$W$75),IF(AND(D130="ж",F130=12),LOOKUP(S130,Девушки!$BI$5:$BI$75,Девушки!$W$5:$W$75),IF(AND(D130="ж",F130=13),LOOKUP(S130,Девушки!$BJ$5:$BJ$75,Девушки!$W$5:$W$75),IF(AND(D130="ж",F130=14),LOOKUP(S130,Девушки!$BK$5:$BK$75,Девушки!$W$5:$W$75),IF(AND(D130="ж",F130=15),LOOKUP(S130,Девушки!$BL$5:$BL$75,Девушки!$W$5:$W$75),IF(AND(D130="ж",F130=16),LOOKUP(S130,Девушки!$BM$5:$BM$75,Девушки!$W$5:$W$75),IF(AND(D130="ж",F130&gt;=17),LOOKUP(S130,Девушки!$BN$5:$BN$75,Девушки!$W$5:$W$75),IF(AND(D130="м",F130&lt;=10),LOOKUP(S130,Юноши!$BG$5:$BG$75,Юноши!$W$5:$W$75),IF(AND(D130="м",F130=11),LOOKUP(S130,Юноши!$BH$5:$BH$75,Юноши!$W$5:$W$75),IF(AND(D130="м",F130=12),LOOKUP(S130,Юноши!$BI$5:$BI$75,Юноши!$W$5:$W$75),IF(AND(D130="м",F130=13),LOOKUP(S130,Юноши!$BJ$5:$BJ$75,Юноши!$W$5:$W$75),IF(AND(D130="м",F130=14),LOOKUP(S130,Юноши!$BK$5:$BK$75,Юноши!$W$5:$W$75),IF(AND(D130="м",F130=15),LOOKUP(S130,Юноши!$BL$5:$BL$75,Юноши!$W$5:$W$75),IF(AND(D130="м",F130=16),LOOKUP(S130,Юноши!$BM$5:$BM$75,Юноши!$W$5:$W$75),IF(AND(D130="м",F130&gt;=17),LOOKUP(S130,Юноши!$BN$5:$BN$75,Юноши!$W$5:$W$75))))))))))))))))))))</f>
        <v>0</v>
      </c>
      <c r="U130" s="343"/>
      <c r="V130" s="454">
        <f>IF(E130="",0,IF(U130&lt;=0,0,IF(AND(D130="ж",F130&lt;=10),LOOKUP(U130,Девушки!$BT$5:$BT$76,Девушки!$BO$5:$BO$76),IF(AND(D130="ж",F130=11),LOOKUP(U130,Девушки!$BT$5:$BT$76,Девушки!$BO$5:$BO$76),IF(AND(D130="ж",F130=12),LOOKUP(U130,Девушки!$BT$5:$BT$76,Девушки!$BO$5:$BO$76),IF(AND(D130="ж",F130=13),LOOKUP(U130,Девушки!$BT$5:$BT$76,Девушки!$BO$5:$BO$76),IF(AND(D130="ж",F130=14),LOOKUP(U130,Девушки!$BT$5:$BT$76,Девушки!$BO$5:$BO$76),IF(AND(D130="ж",F130=15),LOOKUP(U130,Девушки!$BT$5:$BT$76,Девушки!$BO$5:$BO$76),IF(AND(D130="ж",F130=16),LOOKUP(U130,Девушки!$BT$5:$BT$76,Девушки!$BO$5:$BO$76),IF(AND(D130="ж",F130&gt;=17),LOOKUP(U130,Девушки!$BT$5:$BT$76,Девушки!$BO$5:$BO$76),IF(AND(D130="м",F130&lt;=10),LOOKUP(U130,Юноши!$BT$5:$BT$76,Юноши!$BO$5:$BO$76),IF(AND(D130="м",F130=11),LOOKUP(U130,Юноши!$BT$5:$BT$76,Юноши!$BO$5:$BO$76),IF(AND(D130="м",F130=12),LOOKUP(U130,Юноши!$BT$5:$BT$76,Юноши!$BO$5:$BO$76),IF(AND(D130="м",F130=13),LOOKUP(U130,Юноши!$BT$5:$BT$76,Юноши!$BO$5:$BO$76),IF(AND(D130="м",F130=14),LOOKUP(U130,Юноши!$BT$5:$BT$76,Юноши!$BO$5:$BO$76),IF(AND(D130="м",F130=15),LOOKUP(U130,Юноши!$BT$5:$BT$76,Юноши!$BO$5:$BO$76),IF(AND(D130="м",F130=16),LOOKUP(U130,Юноши!$BT$5:$BT$76,Юноши!$BO$5:$BO$76),IF(AND(D130="м",F130&gt;=17),LOOKUP(U130,Юноши!$BT$5:$BT$76,Юноши!$BO$5:$BO$76)))))))))))))))))))</f>
        <v>0</v>
      </c>
      <c r="W130" s="348"/>
      <c r="X130" s="324">
        <f>IF(E130="",0,IF(W130="",0,IF(AND(D130="ж",F130&lt;=10),LOOKUP(W130,Девушки!$D$5:$D$76,Девушки!$A$5:$A$76),IF(AND(D130="ж",F130=11),LOOKUP(W130,Девушки!$E$5:$E$76,Девушки!$A$5:$A$76),IF(AND(D130="ж",F130=12),LOOKUP(W130,Девушки!$F$5:$F$76,Девушки!$A$5:$A$76),IF(AND(D130="ж",F130=13),LOOKUP(W130,Девушки!$G$5:$G$76,Девушки!$A$5:$A$76),IF(AND(D130="ж",F130=14),LOOKUP(W130,Девушки!$H$5:$H$76,Девушки!$A$5:$A$76),IF(AND(D130="ж",F130=15),LOOKUP(W130,Девушки!$I$5:$I$76,Девушки!$A$5:$A$76),IF(AND(D130="ж",F130=16),LOOKUP(W130,Девушки!$J$5:$J$76,Девушки!$A$5:$A$76),IF(AND(D130="ж",F130&gt;=17),LOOKUP(W130,Девушки!$K$5:$K$76,Девушки!$A$5:$A$76),IF(AND(D130="м",F130&lt;=10),LOOKUP(W130,Юноши!$D$5:$D$76,Юноши!$A$5:$A$76),IF(AND(D130="м",F130=11),LOOKUP(W130,Юноши!$E$5:$E$76,Юноши!$A$5:$A$76),IF(AND(D130="м",F130=12),LOOKUP(W130,Юноши!$F$5:$F$76,Юноши!$A$5:$A$76),IF(AND(D130="м",F130=13),LOOKUP(W130,Юноши!$G$5:$G$76,Юноши!$A$5:$A$76),IF(AND(D130="м",F130=14),LOOKUP(W130,Юноши!$H$5:$H$76,Юноши!$A$5:$A$76),IF(AND(D130="м",F130=15),LOOKUP(W130,Юноши!$I$5:$I$76,Юноши!$A$5:$A$76),IF(AND(D130="м",F130=16),LOOKUP(W130,Юноши!$J$5:$J$76,Юноши!$A$5:$A$76),IF(AND(D130="м",F130&gt;=17),LOOKUP(W130,Юноши!$K$5:$K$76,Юноши!$A$5:$A$76)))))))))))))))))))</f>
        <v>0</v>
      </c>
      <c r="Y130" s="451">
        <f t="shared" si="3"/>
        <v>0</v>
      </c>
    </row>
    <row r="131" spans="1:25" ht="24.95" customHeight="1">
      <c r="A131" s="456"/>
      <c r="B131" s="461"/>
      <c r="C131" s="459"/>
      <c r="D131" s="458"/>
      <c r="E131" s="463"/>
      <c r="F131" s="416" t="str">
        <f t="shared" si="2"/>
        <v>/</v>
      </c>
      <c r="G131" s="422"/>
      <c r="H131" s="420">
        <f>IF(E131="",0,IF(G131&lt;=0,0,IF(AND(D131="ж",F131&lt;=10),LOOKUP(G131,Девушки!$CH$5:$CH$76,Девушки!$L$5:$L$76),IF(AND(D131="ж",F131=11),LOOKUP(G131,Девушки!$CI$5:$CI$76,Девушки!$L$5:$L$76),IF(AND(D131="ж",F131=12),LOOKUP(G131,Девушки!$CJ$5:$CJ$76,Девушки!$L$5:$L$76),IF(AND(D131="ж",F131=13),LOOKUP(G131,Девушки!$CK$5:$CK$76,Девушки!$L$5:$L$76),IF(AND(D131="ж",F131=14),LOOKUP(G131,Девушки!$CL$5:$CL$76,Девушки!$L$5:$L$76),IF(AND(D131="ж",F131=15),LOOKUP(G131,Девушки!$CM$5:$CM$76,Девушки!$L$5:$L$76),IF(AND(D131="ж",F131=16),LOOKUP(G131,Девушки!$CN$5:$CN$76,Девушки!$L$5:$L$76),IF(AND(D131="ж",F131&gt;=17),LOOKUP(G131,Девушки!$CO$5:$CO$76,Девушки!$L$5:$L$76),IF(AND(D131="м",F131&lt;=10),LOOKUP(G131,Юноши!$CH$5:$CH$76,Юноши!$L$5:$L$76),IF(AND(D131="м",F131=11),LOOKUP(G131,Юноши!$CI$5:$CI$76,Юноши!$L$5:$L$76),IF(AND(D131="м",F131=12),LOOKUP(G131,Юноши!$CJ$5:$CJ$76,Юноши!$L$5:$L$76),IF(AND(D131="м",F131=13),LOOKUP(G131,Юноши!$CK$5:$CK$76,Юноши!$L$5:$L$76),IF(AND(D131="м",F131=14),LOOKUP(G131,Юноши!$CL$5:$CL$76,Юноши!$L$5:$L$76),IF(AND(D131="м",F131=15),LOOKUP(G131,Юноши!$CM$5:$CM$76,Юноши!$L$5:$L$76),IF(AND(D131="м",F131=16),LOOKUP(G131,Юноши!$CN$5:$CN$76,Юноши!$L$5:$L$76),IF(AND(D131="м",F131&gt;=17),LOOKUP(G131,Юноши!$CO$5:$CO$76,Юноши!$L$5:$L$76)))))))))))))))))))</f>
        <v>0</v>
      </c>
      <c r="I131" s="418"/>
      <c r="J131" s="383">
        <f>IF(E131="",0,IF(I131&lt;=0,0,IF(AND(D131="ж",F131&lt;=10),LOOKUP(I131,Девушки!$O$5:$O$76,Девушки!$L$5:$L$76),IF(AND(D131="ж",F131=11),LOOKUP(I131,Девушки!$P$5:$P$76,Девушки!$L$5:$L$76),IF(AND(D131="ж",F131=12),LOOKUP(I131,Девушки!$Q$5:$Q$76,Девушки!$L$5:$L$76),IF(AND(D131="ж",F131=13),LOOKUP(I131,Девушки!$R$5:$R$76,Девушки!$L$5:$L$76),IF(AND(D131="ж",F131=14),LOOKUP(I131,Девушки!$S$5:$S$76,Девушки!$L$5:$L$76),IF(AND(D131="ж",F131=15),LOOKUP(I131,Девушки!$T$5:$T$76,Девушки!$L$5:$L$76),IF(AND(D131="ж",F131=16),LOOKUP(I131,Девушки!$U$5:$U$76,Девушки!$L$5:$L$76),IF(AND(D131="ж",F131&gt;=17),LOOKUP(I131,Девушки!$V$5:$V$76,Девушки!$L$5:$L$76),IF(AND(D131="м",F131&lt;=10),LOOKUP(I131,Юноши!$O$5:$O$76,Юноши!$L$5:$L$76),IF(AND(D131="м",F131=11),LOOKUP(I131,Юноши!$P$5:$P$76,Юноши!$L$5:$L$76),IF(AND(D131="м",F131=12),LOOKUP(I131,Юноши!$Q$5:$Q$76,Юноши!$L$5:$L$76),IF(AND(D131="м",F131=13),LOOKUP(I131,Юноши!$R$5:$R$76,Юноши!$L$5:$L$76),IF(AND(D131="м",F131=14),LOOKUP(I131,Юноши!$S$5:$S$76,Юноши!$L$5:$L$76),IF(AND(D131="м",F131=15),LOOKUP(I131,Юноши!$T$5:$T$76,Юноши!$L$5:$L$76),IF(AND(D131="м",F131=16),LOOKUP(I131,Юноши!$U$5:$U$76,Юноши!$L$5:$L$76),IF(AND(D131="м",F131&gt;=17),LOOKUP(I131,Юноши!$V$5:$V$76,Юноши!$L$5:$L$76)))))))))))))))))))</f>
        <v>0</v>
      </c>
      <c r="K131" s="424"/>
      <c r="L131" s="391">
        <f>IF(E131="",0,IF(K131&lt;=0,0,IF(AND(D131="ж",F131&lt;=16),LOOKUP(K131,Девушки!$CC$5:$CC$76,Девушки!$L$5:$L$76),IF(AND(D131="ж",F131=17),LOOKUP(K131,Девушки!$CD$5:$CD$76,Девушки!$L$5:$L$76),IF(AND(D131="м",F131&lt;=16),LOOKUP(K131,Юноши!$CC$5:$CC$76,Юноши!$L$5:$L$76),IF(AND(D131="м",F131=17),LOOKUP(K131,Юноши!$CD$5:$CD$76,Юноши!$L$5:$L$76)))))))</f>
        <v>0</v>
      </c>
      <c r="M131" s="387"/>
      <c r="N131" s="320">
        <f>IF(E131="",0,IF(M131&lt;=0,0,IF(AND(D131="ж",F131&lt;=10),LOOKUP(M131,Девушки!$Z$5:$Z$75,Девушки!$W$5:$W$75),IF(AND(D131="ж",F131=11),LOOKUP(M131,Девушки!$AA$5:$AA$75,Девушки!$W$5:$W$75),IF(AND(D131="ж",F131=12),LOOKUP(M131,Девушки!$AB$5:$AB$75,Девушки!$W$5:$W$75),IF(AND(D131="ж",F131=13),LOOKUP(M131,Девушки!$AC$5:$AC$75,Девушки!$W$5:$W$75),IF(AND(D131="ж",F131=14),LOOKUP(M131,Девушки!$AD$5:$AD$75,Девушки!$W$5:$W$75),IF(AND(D131="ж",F131=15),LOOKUP(M131,Девушки!$AE$5:$AE$75,Девушки!$W$5:$W$75),IF(AND(D131="ж",F131=16),LOOKUP(M131,Девушки!$AF$5:$AF$75,Девушки!$W$5:$W$75),IF(AND(D131="ж",F131&gt;=17),LOOKUP(M131,Девушки!$AG$5:$AG$75,Девушки!$W$5:$W$75),IF(AND(D131="м",F131&lt;=10),LOOKUP(M131,Юноши!$Z$5:$Z$75,Юноши!$W$5:$W$75),IF(AND(D131="м",F131=11),LOOKUP(M131,Юноши!$AA$5:$AA$75,Юноши!$W$5:$W$75),IF(AND(D131="м",F131=12),LOOKUP(M131,Юноши!$AB$5:$AB$75,Юноши!$W$5:$W$75),IF(AND(D131="м",F131=13),LOOKUP(M131,Юноши!$AC$5:$AC$75,Юноши!$W$5:$W$75),IF(AND(D131="м",F131=14),LOOKUP(M131,Юноши!$AD$5:$AD$75,Юноши!$W$5:$W$75),IF(AND(D131="м",F131=15),LOOKUP(M131,Юноши!$AE$5:$AE$75,Юноши!$W$5:$W$75),IF(AND(D131="м",F131=16),LOOKUP(M131,Юноши!$AF$5:$AF$75,Юноши!$W$5:$W$75),IF(AND(D131="м",F131&gt;=17),LOOKUP(M131,Юноши!$AG$5:$AG$75,Юноши!$W$5:$W$75)))))))))))))))))))</f>
        <v>0</v>
      </c>
      <c r="O131" s="389"/>
      <c r="P131" s="322">
        <f>IF(E131="",0,IF(O131&lt;=0,0,IF(AND(D131="ж",F131&lt;=10),LOOKUP(O131,Девушки!$AK$5:$AK$75,Девушки!$W$5:$W$75),IF(AND(D131="ж",F131=11),LOOKUP(O131,Девушки!$AL$5:$AL$75,Девушки!$W$5:$W$75),IF(AND(D131="ж",F131=12),LOOKUP(O131,Девушки!$AM$5:$AM$75,Девушки!$W$5:$W$75),IF(AND(D131="ж",F131=13),LOOKUP(O131,Девушки!$AN$5:$AN$75,Девушки!$W$5:$W$75),IF(AND(D131="ж",F131=14),LOOKUP(O131,Девушки!$AO$5:$AO$75,Девушки!$W$5:$W$75),IF(AND(D131="ж",F131=15),LOOKUP(O131,Девушки!$AP$5:$AP$75,Девушки!$W$5:$W$75),IF(AND(D131="ж",F131=16),LOOKUP(O131,Девушки!$AQ$5:$AQ$75,Девушки!$W$5:$W$75),IF(AND(D131="ж",F131&gt;=17),LOOKUP(O131,Девушки!$AR$5:$AR$75,Девушки!$W$5:$W$75),IF(AND(D131="м",F131&lt;=10),LOOKUP(O131,Юноши!$AK$5:$AK$75,Юноши!$W$5:$W$75),IF(AND(D131="м",F131=11),LOOKUP(O131,Юноши!$AL$5:$AL$75,Юноши!$W$5:$W$75),IF(AND(D131="м",F131=12),LOOKUP(O131,Юноши!$AM$5:$AM$75,Юноши!$W$5:$W$75),IF(AND(D131="м",F131=13),LOOKUP(O131,Юноши!$AN$5:$AN$75,Юноши!$W$5:$W$75),IF(AND(D131="м",F131=14),LOOKUP(O131,Юноши!$AO$5:$AO$75,Юноши!$W$5:$W$75),IF(AND(D131="м",F131=15),LOOKUP(O131,Юноши!$AP$5:$AP$75,Юноши!$W$5:$W$75),IF(AND(D131="м",F131=16),LOOKUP(O131,Юноши!$AQ$5:$AQ$75,Юноши!$W$5:$W$75),IF(AND(D131="м",F131&gt;=17),LOOKUP(O131,Юноши!$AR$5:$AR$75,Юноши!$W$5:$W$75)))))))))))))))))))</f>
        <v>0</v>
      </c>
      <c r="Q131" s="319"/>
      <c r="R131" s="454">
        <f>IF(E131="",0,IF(Q131&lt;=0,0,IF(AND(D131="ж",F131&lt;=10),LOOKUP(Q131,Девушки!$AV$5:$AV$75,Девушки!$W$5:$W$75),IF(AND(D131="ж",F131=11),LOOKUP(Q131,Девушки!$AW$5:$AW$75,Девушки!$W$5:$W$75),IF(AND(D131="ж",F131=12),LOOKUP(Q131,Девушки!$AX$5:$AX$75,Девушки!$W$5:$W$75),IF(AND(D131="ж",F131=13),LOOKUP(Q131,Девушки!$AY$5:$AY$75,Девушки!$W$5:$W$75),IF(AND(D131="ж",F131=14),LOOKUP(Q131,Девушки!$AZ$5:$AZ$75,Девушки!$W$5:$W$75),IF(AND(D131="ж",F131=15),LOOKUP(Q131,Девушки!$BA$5:$BA$75,Девушки!$W$5:$W$75),IF(AND(D131="ж",F131=16),LOOKUP(Q131,Девушки!$BB$5:$BB$75,Девушки!$W$5:$W$75),IF(AND(D131="ж",F131&gt;=17),LOOKUP(Q131,Девушки!$BC$5:$BC$75,Девушки!$W$5:$W$75),IF(AND(D131="м",F131&lt;=10),LOOKUP(Q131,Юноши!$AV$5:$AV$75,Юноши!$W$5:$W$75),IF(AND(D131="м",F131=11),LOOKUP(Q131,Юноши!$AW$5:$AW$75,Юноши!$W$5:$W$75),IF(AND(D131="м",F131=12),LOOKUP(Q131,Юноши!$AX$5:$AX$75,Юноши!$W$5:$W$75),IF(AND(D131="м",F131=13),LOOKUP(Q131,Юноши!$AY$5:$AY$75,Юноши!$W$5:$W$75),IF(AND(D131="м",F131=14),LOOKUP(Q131,Юноши!$AZ$5:$AZ$75,Юноши!$W$5:$W$75),IF(AND(D131="м",F131=15),LOOKUP(Q131,Юноши!$BA$5:$BA$75,Юноши!$W$5:$W$75),IF(AND(D131="м",F131=16),LOOKUP(Q131,Юноши!$BB$5:$BB$75,Юноши!$W$5:$W$75),IF(AND(D131="м",F131&gt;=17),LOOKUP(Q131,Юноши!$BC$5:$BC$75,Юноши!$W$5:$W$75)))))))))))))))))))</f>
        <v>0</v>
      </c>
      <c r="S131" s="335"/>
      <c r="T131" s="323">
        <f>IF(E131="",0,IF(S131="",0,IF(S131&lt;-4,0,IF(AND(D131="ж",F131&lt;=10),LOOKUP(S131,Девушки!$BG$5:$BG$75,Девушки!$W$5:$W$75),IF(AND(D131="ж",F131=11),LOOKUP(S131,Девушки!$BH$5:$BH$75,Девушки!$W$5:$W$75),IF(AND(D131="ж",F131=12),LOOKUP(S131,Девушки!$BI$5:$BI$75,Девушки!$W$5:$W$75),IF(AND(D131="ж",F131=13),LOOKUP(S131,Девушки!$BJ$5:$BJ$75,Девушки!$W$5:$W$75),IF(AND(D131="ж",F131=14),LOOKUP(S131,Девушки!$BK$5:$BK$75,Девушки!$W$5:$W$75),IF(AND(D131="ж",F131=15),LOOKUP(S131,Девушки!$BL$5:$BL$75,Девушки!$W$5:$W$75),IF(AND(D131="ж",F131=16),LOOKUP(S131,Девушки!$BM$5:$BM$75,Девушки!$W$5:$W$75),IF(AND(D131="ж",F131&gt;=17),LOOKUP(S131,Девушки!$BN$5:$BN$75,Девушки!$W$5:$W$75),IF(AND(D131="м",F131&lt;=10),LOOKUP(S131,Юноши!$BG$5:$BG$75,Юноши!$W$5:$W$75),IF(AND(D131="м",F131=11),LOOKUP(S131,Юноши!$BH$5:$BH$75,Юноши!$W$5:$W$75),IF(AND(D131="м",F131=12),LOOKUP(S131,Юноши!$BI$5:$BI$75,Юноши!$W$5:$W$75),IF(AND(D131="м",F131=13),LOOKUP(S131,Юноши!$BJ$5:$BJ$75,Юноши!$W$5:$W$75),IF(AND(D131="м",F131=14),LOOKUP(S131,Юноши!$BK$5:$BK$75,Юноши!$W$5:$W$75),IF(AND(D131="м",F131=15),LOOKUP(S131,Юноши!$BL$5:$BL$75,Юноши!$W$5:$W$75),IF(AND(D131="м",F131=16),LOOKUP(S131,Юноши!$BM$5:$BM$75,Юноши!$W$5:$W$75),IF(AND(D131="м",F131&gt;=17),LOOKUP(S131,Юноши!$BN$5:$BN$75,Юноши!$W$5:$W$75))))))))))))))))))))</f>
        <v>0</v>
      </c>
      <c r="U131" s="343"/>
      <c r="V131" s="454">
        <f>IF(E131="",0,IF(U131&lt;=0,0,IF(AND(D131="ж",F131&lt;=10),LOOKUP(U131,Девушки!$BT$5:$BT$76,Девушки!$BO$5:$BO$76),IF(AND(D131="ж",F131=11),LOOKUP(U131,Девушки!$BT$5:$BT$76,Девушки!$BO$5:$BO$76),IF(AND(D131="ж",F131=12),LOOKUP(U131,Девушки!$BT$5:$BT$76,Девушки!$BO$5:$BO$76),IF(AND(D131="ж",F131=13),LOOKUP(U131,Девушки!$BT$5:$BT$76,Девушки!$BO$5:$BO$76),IF(AND(D131="ж",F131=14),LOOKUP(U131,Девушки!$BT$5:$BT$76,Девушки!$BO$5:$BO$76),IF(AND(D131="ж",F131=15),LOOKUP(U131,Девушки!$BT$5:$BT$76,Девушки!$BO$5:$BO$76),IF(AND(D131="ж",F131=16),LOOKUP(U131,Девушки!$BT$5:$BT$76,Девушки!$BO$5:$BO$76),IF(AND(D131="ж",F131&gt;=17),LOOKUP(U131,Девушки!$BT$5:$BT$76,Девушки!$BO$5:$BO$76),IF(AND(D131="м",F131&lt;=10),LOOKUP(U131,Юноши!$BT$5:$BT$76,Юноши!$BO$5:$BO$76),IF(AND(D131="м",F131=11),LOOKUP(U131,Юноши!$BT$5:$BT$76,Юноши!$BO$5:$BO$76),IF(AND(D131="м",F131=12),LOOKUP(U131,Юноши!$BT$5:$BT$76,Юноши!$BO$5:$BO$76),IF(AND(D131="м",F131=13),LOOKUP(U131,Юноши!$BT$5:$BT$76,Юноши!$BO$5:$BO$76),IF(AND(D131="м",F131=14),LOOKUP(U131,Юноши!$BT$5:$BT$76,Юноши!$BO$5:$BO$76),IF(AND(D131="м",F131=15),LOOKUP(U131,Юноши!$BT$5:$BT$76,Юноши!$BO$5:$BO$76),IF(AND(D131="м",F131=16),LOOKUP(U131,Юноши!$BT$5:$BT$76,Юноши!$BO$5:$BO$76),IF(AND(D131="м",F131&gt;=17),LOOKUP(U131,Юноши!$BT$5:$BT$76,Юноши!$BO$5:$BO$76)))))))))))))))))))</f>
        <v>0</v>
      </c>
      <c r="W131" s="348"/>
      <c r="X131" s="324">
        <f>IF(E131="",0,IF(W131="",0,IF(AND(D131="ж",F131&lt;=10),LOOKUP(W131,Девушки!$D$5:$D$76,Девушки!$A$5:$A$76),IF(AND(D131="ж",F131=11),LOOKUP(W131,Девушки!$E$5:$E$76,Девушки!$A$5:$A$76),IF(AND(D131="ж",F131=12),LOOKUP(W131,Девушки!$F$5:$F$76,Девушки!$A$5:$A$76),IF(AND(D131="ж",F131=13),LOOKUP(W131,Девушки!$G$5:$G$76,Девушки!$A$5:$A$76),IF(AND(D131="ж",F131=14),LOOKUP(W131,Девушки!$H$5:$H$76,Девушки!$A$5:$A$76),IF(AND(D131="ж",F131=15),LOOKUP(W131,Девушки!$I$5:$I$76,Девушки!$A$5:$A$76),IF(AND(D131="ж",F131=16),LOOKUP(W131,Девушки!$J$5:$J$76,Девушки!$A$5:$A$76),IF(AND(D131="ж",F131&gt;=17),LOOKUP(W131,Девушки!$K$5:$K$76,Девушки!$A$5:$A$76),IF(AND(D131="м",F131&lt;=10),LOOKUP(W131,Юноши!$D$5:$D$76,Юноши!$A$5:$A$76),IF(AND(D131="м",F131=11),LOOKUP(W131,Юноши!$E$5:$E$76,Юноши!$A$5:$A$76),IF(AND(D131="м",F131=12),LOOKUP(W131,Юноши!$F$5:$F$76,Юноши!$A$5:$A$76),IF(AND(D131="м",F131=13),LOOKUP(W131,Юноши!$G$5:$G$76,Юноши!$A$5:$A$76),IF(AND(D131="м",F131=14),LOOKUP(W131,Юноши!$H$5:$H$76,Юноши!$A$5:$A$76),IF(AND(D131="м",F131=15),LOOKUP(W131,Юноши!$I$5:$I$76,Юноши!$A$5:$A$76),IF(AND(D131="м",F131=16),LOOKUP(W131,Юноши!$J$5:$J$76,Юноши!$A$5:$A$76),IF(AND(D131="м",F131&gt;=17),LOOKUP(W131,Юноши!$K$5:$K$76,Юноши!$A$5:$A$76)))))))))))))))))))</f>
        <v>0</v>
      </c>
      <c r="Y131" s="451">
        <f t="shared" si="3"/>
        <v>0</v>
      </c>
    </row>
    <row r="132" spans="1:25" ht="24.95" customHeight="1">
      <c r="A132" s="456"/>
      <c r="B132" s="461"/>
      <c r="C132" s="459"/>
      <c r="D132" s="458"/>
      <c r="E132" s="463"/>
      <c r="F132" s="416" t="str">
        <f t="shared" si="2"/>
        <v>/</v>
      </c>
      <c r="G132" s="422"/>
      <c r="H132" s="420">
        <f>IF(E132="",0,IF(G132&lt;=0,0,IF(AND(D132="ж",F132&lt;=10),LOOKUP(G132,Девушки!$CH$5:$CH$76,Девушки!$L$5:$L$76),IF(AND(D132="ж",F132=11),LOOKUP(G132,Девушки!$CI$5:$CI$76,Девушки!$L$5:$L$76),IF(AND(D132="ж",F132=12),LOOKUP(G132,Девушки!$CJ$5:$CJ$76,Девушки!$L$5:$L$76),IF(AND(D132="ж",F132=13),LOOKUP(G132,Девушки!$CK$5:$CK$76,Девушки!$L$5:$L$76),IF(AND(D132="ж",F132=14),LOOKUP(G132,Девушки!$CL$5:$CL$76,Девушки!$L$5:$L$76),IF(AND(D132="ж",F132=15),LOOKUP(G132,Девушки!$CM$5:$CM$76,Девушки!$L$5:$L$76),IF(AND(D132="ж",F132=16),LOOKUP(G132,Девушки!$CN$5:$CN$76,Девушки!$L$5:$L$76),IF(AND(D132="ж",F132&gt;=17),LOOKUP(G132,Девушки!$CO$5:$CO$76,Девушки!$L$5:$L$76),IF(AND(D132="м",F132&lt;=10),LOOKUP(G132,Юноши!$CH$5:$CH$76,Юноши!$L$5:$L$76),IF(AND(D132="м",F132=11),LOOKUP(G132,Юноши!$CI$5:$CI$76,Юноши!$L$5:$L$76),IF(AND(D132="м",F132=12),LOOKUP(G132,Юноши!$CJ$5:$CJ$76,Юноши!$L$5:$L$76),IF(AND(D132="м",F132=13),LOOKUP(G132,Юноши!$CK$5:$CK$76,Юноши!$L$5:$L$76),IF(AND(D132="м",F132=14),LOOKUP(G132,Юноши!$CL$5:$CL$76,Юноши!$L$5:$L$76),IF(AND(D132="м",F132=15),LOOKUP(G132,Юноши!$CM$5:$CM$76,Юноши!$L$5:$L$76),IF(AND(D132="м",F132=16),LOOKUP(G132,Юноши!$CN$5:$CN$76,Юноши!$L$5:$L$76),IF(AND(D132="м",F132&gt;=17),LOOKUP(G132,Юноши!$CO$5:$CO$76,Юноши!$L$5:$L$76)))))))))))))))))))</f>
        <v>0</v>
      </c>
      <c r="I132" s="418"/>
      <c r="J132" s="383">
        <f>IF(E132="",0,IF(I132&lt;=0,0,IF(AND(D132="ж",F132&lt;=10),LOOKUP(I132,Девушки!$O$5:$O$76,Девушки!$L$5:$L$76),IF(AND(D132="ж",F132=11),LOOKUP(I132,Девушки!$P$5:$P$76,Девушки!$L$5:$L$76),IF(AND(D132="ж",F132=12),LOOKUP(I132,Девушки!$Q$5:$Q$76,Девушки!$L$5:$L$76),IF(AND(D132="ж",F132=13),LOOKUP(I132,Девушки!$R$5:$R$76,Девушки!$L$5:$L$76),IF(AND(D132="ж",F132=14),LOOKUP(I132,Девушки!$S$5:$S$76,Девушки!$L$5:$L$76),IF(AND(D132="ж",F132=15),LOOKUP(I132,Девушки!$T$5:$T$76,Девушки!$L$5:$L$76),IF(AND(D132="ж",F132=16),LOOKUP(I132,Девушки!$U$5:$U$76,Девушки!$L$5:$L$76),IF(AND(D132="ж",F132&gt;=17),LOOKUP(I132,Девушки!$V$5:$V$76,Девушки!$L$5:$L$76),IF(AND(D132="м",F132&lt;=10),LOOKUP(I132,Юноши!$O$5:$O$76,Юноши!$L$5:$L$76),IF(AND(D132="м",F132=11),LOOKUP(I132,Юноши!$P$5:$P$76,Юноши!$L$5:$L$76),IF(AND(D132="м",F132=12),LOOKUP(I132,Юноши!$Q$5:$Q$76,Юноши!$L$5:$L$76),IF(AND(D132="м",F132=13),LOOKUP(I132,Юноши!$R$5:$R$76,Юноши!$L$5:$L$76),IF(AND(D132="м",F132=14),LOOKUP(I132,Юноши!$S$5:$S$76,Юноши!$L$5:$L$76),IF(AND(D132="м",F132=15),LOOKUP(I132,Юноши!$T$5:$T$76,Юноши!$L$5:$L$76),IF(AND(D132="м",F132=16),LOOKUP(I132,Юноши!$U$5:$U$76,Юноши!$L$5:$L$76),IF(AND(D132="м",F132&gt;=17),LOOKUP(I132,Юноши!$V$5:$V$76,Юноши!$L$5:$L$76)))))))))))))))))))</f>
        <v>0</v>
      </c>
      <c r="K132" s="424"/>
      <c r="L132" s="391">
        <f>IF(E132="",0,IF(K132&lt;=0,0,IF(AND(D132="ж",F132&lt;=16),LOOKUP(K132,Девушки!$CC$5:$CC$76,Девушки!$L$5:$L$76),IF(AND(D132="ж",F132=17),LOOKUP(K132,Девушки!$CD$5:$CD$76,Девушки!$L$5:$L$76),IF(AND(D132="м",F132&lt;=16),LOOKUP(K132,Юноши!$CC$5:$CC$76,Юноши!$L$5:$L$76),IF(AND(D132="м",F132=17),LOOKUP(K132,Юноши!$CD$5:$CD$76,Юноши!$L$5:$L$76)))))))</f>
        <v>0</v>
      </c>
      <c r="M132" s="387"/>
      <c r="N132" s="320">
        <f>IF(E132="",0,IF(M132&lt;=0,0,IF(AND(D132="ж",F132&lt;=10),LOOKUP(M132,Девушки!$Z$5:$Z$75,Девушки!$W$5:$W$75),IF(AND(D132="ж",F132=11),LOOKUP(M132,Девушки!$AA$5:$AA$75,Девушки!$W$5:$W$75),IF(AND(D132="ж",F132=12),LOOKUP(M132,Девушки!$AB$5:$AB$75,Девушки!$W$5:$W$75),IF(AND(D132="ж",F132=13),LOOKUP(M132,Девушки!$AC$5:$AC$75,Девушки!$W$5:$W$75),IF(AND(D132="ж",F132=14),LOOKUP(M132,Девушки!$AD$5:$AD$75,Девушки!$W$5:$W$75),IF(AND(D132="ж",F132=15),LOOKUP(M132,Девушки!$AE$5:$AE$75,Девушки!$W$5:$W$75),IF(AND(D132="ж",F132=16),LOOKUP(M132,Девушки!$AF$5:$AF$75,Девушки!$W$5:$W$75),IF(AND(D132="ж",F132&gt;=17),LOOKUP(M132,Девушки!$AG$5:$AG$75,Девушки!$W$5:$W$75),IF(AND(D132="м",F132&lt;=10),LOOKUP(M132,Юноши!$Z$5:$Z$75,Юноши!$W$5:$W$75),IF(AND(D132="м",F132=11),LOOKUP(M132,Юноши!$AA$5:$AA$75,Юноши!$W$5:$W$75),IF(AND(D132="м",F132=12),LOOKUP(M132,Юноши!$AB$5:$AB$75,Юноши!$W$5:$W$75),IF(AND(D132="м",F132=13),LOOKUP(M132,Юноши!$AC$5:$AC$75,Юноши!$W$5:$W$75),IF(AND(D132="м",F132=14),LOOKUP(M132,Юноши!$AD$5:$AD$75,Юноши!$W$5:$W$75),IF(AND(D132="м",F132=15),LOOKUP(M132,Юноши!$AE$5:$AE$75,Юноши!$W$5:$W$75),IF(AND(D132="м",F132=16),LOOKUP(M132,Юноши!$AF$5:$AF$75,Юноши!$W$5:$W$75),IF(AND(D132="м",F132&gt;=17),LOOKUP(M132,Юноши!$AG$5:$AG$75,Юноши!$W$5:$W$75)))))))))))))))))))</f>
        <v>0</v>
      </c>
      <c r="O132" s="389"/>
      <c r="P132" s="322">
        <f>IF(E132="",0,IF(O132&lt;=0,0,IF(AND(D132="ж",F132&lt;=10),LOOKUP(O132,Девушки!$AK$5:$AK$75,Девушки!$W$5:$W$75),IF(AND(D132="ж",F132=11),LOOKUP(O132,Девушки!$AL$5:$AL$75,Девушки!$W$5:$W$75),IF(AND(D132="ж",F132=12),LOOKUP(O132,Девушки!$AM$5:$AM$75,Девушки!$W$5:$W$75),IF(AND(D132="ж",F132=13),LOOKUP(O132,Девушки!$AN$5:$AN$75,Девушки!$W$5:$W$75),IF(AND(D132="ж",F132=14),LOOKUP(O132,Девушки!$AO$5:$AO$75,Девушки!$W$5:$W$75),IF(AND(D132="ж",F132=15),LOOKUP(O132,Девушки!$AP$5:$AP$75,Девушки!$W$5:$W$75),IF(AND(D132="ж",F132=16),LOOKUP(O132,Девушки!$AQ$5:$AQ$75,Девушки!$W$5:$W$75),IF(AND(D132="ж",F132&gt;=17),LOOKUP(O132,Девушки!$AR$5:$AR$75,Девушки!$W$5:$W$75),IF(AND(D132="м",F132&lt;=10),LOOKUP(O132,Юноши!$AK$5:$AK$75,Юноши!$W$5:$W$75),IF(AND(D132="м",F132=11),LOOKUP(O132,Юноши!$AL$5:$AL$75,Юноши!$W$5:$W$75),IF(AND(D132="м",F132=12),LOOKUP(O132,Юноши!$AM$5:$AM$75,Юноши!$W$5:$W$75),IF(AND(D132="м",F132=13),LOOKUP(O132,Юноши!$AN$5:$AN$75,Юноши!$W$5:$W$75),IF(AND(D132="м",F132=14),LOOKUP(O132,Юноши!$AO$5:$AO$75,Юноши!$W$5:$W$75),IF(AND(D132="м",F132=15),LOOKUP(O132,Юноши!$AP$5:$AP$75,Юноши!$W$5:$W$75),IF(AND(D132="м",F132=16),LOOKUP(O132,Юноши!$AQ$5:$AQ$75,Юноши!$W$5:$W$75),IF(AND(D132="м",F132&gt;=17),LOOKUP(O132,Юноши!$AR$5:$AR$75,Юноши!$W$5:$W$75)))))))))))))))))))</f>
        <v>0</v>
      </c>
      <c r="Q132" s="319"/>
      <c r="R132" s="454">
        <f>IF(E132="",0,IF(Q132&lt;=0,0,IF(AND(D132="ж",F132&lt;=10),LOOKUP(Q132,Девушки!$AV$5:$AV$75,Девушки!$W$5:$W$75),IF(AND(D132="ж",F132=11),LOOKUP(Q132,Девушки!$AW$5:$AW$75,Девушки!$W$5:$W$75),IF(AND(D132="ж",F132=12),LOOKUP(Q132,Девушки!$AX$5:$AX$75,Девушки!$W$5:$W$75),IF(AND(D132="ж",F132=13),LOOKUP(Q132,Девушки!$AY$5:$AY$75,Девушки!$W$5:$W$75),IF(AND(D132="ж",F132=14),LOOKUP(Q132,Девушки!$AZ$5:$AZ$75,Девушки!$W$5:$W$75),IF(AND(D132="ж",F132=15),LOOKUP(Q132,Девушки!$BA$5:$BA$75,Девушки!$W$5:$W$75),IF(AND(D132="ж",F132=16),LOOKUP(Q132,Девушки!$BB$5:$BB$75,Девушки!$W$5:$W$75),IF(AND(D132="ж",F132&gt;=17),LOOKUP(Q132,Девушки!$BC$5:$BC$75,Девушки!$W$5:$W$75),IF(AND(D132="м",F132&lt;=10),LOOKUP(Q132,Юноши!$AV$5:$AV$75,Юноши!$W$5:$W$75),IF(AND(D132="м",F132=11),LOOKUP(Q132,Юноши!$AW$5:$AW$75,Юноши!$W$5:$W$75),IF(AND(D132="м",F132=12),LOOKUP(Q132,Юноши!$AX$5:$AX$75,Юноши!$W$5:$W$75),IF(AND(D132="м",F132=13),LOOKUP(Q132,Юноши!$AY$5:$AY$75,Юноши!$W$5:$W$75),IF(AND(D132="м",F132=14),LOOKUP(Q132,Юноши!$AZ$5:$AZ$75,Юноши!$W$5:$W$75),IF(AND(D132="м",F132=15),LOOKUP(Q132,Юноши!$BA$5:$BA$75,Юноши!$W$5:$W$75),IF(AND(D132="м",F132=16),LOOKUP(Q132,Юноши!$BB$5:$BB$75,Юноши!$W$5:$W$75),IF(AND(D132="м",F132&gt;=17),LOOKUP(Q132,Юноши!$BC$5:$BC$75,Юноши!$W$5:$W$75)))))))))))))))))))</f>
        <v>0</v>
      </c>
      <c r="S132" s="335"/>
      <c r="T132" s="323">
        <f>IF(E132="",0,IF(S132="",0,IF(S132&lt;-4,0,IF(AND(D132="ж",F132&lt;=10),LOOKUP(S132,Девушки!$BG$5:$BG$75,Девушки!$W$5:$W$75),IF(AND(D132="ж",F132=11),LOOKUP(S132,Девушки!$BH$5:$BH$75,Девушки!$W$5:$W$75),IF(AND(D132="ж",F132=12),LOOKUP(S132,Девушки!$BI$5:$BI$75,Девушки!$W$5:$W$75),IF(AND(D132="ж",F132=13),LOOKUP(S132,Девушки!$BJ$5:$BJ$75,Девушки!$W$5:$W$75),IF(AND(D132="ж",F132=14),LOOKUP(S132,Девушки!$BK$5:$BK$75,Девушки!$W$5:$W$75),IF(AND(D132="ж",F132=15),LOOKUP(S132,Девушки!$BL$5:$BL$75,Девушки!$W$5:$W$75),IF(AND(D132="ж",F132=16),LOOKUP(S132,Девушки!$BM$5:$BM$75,Девушки!$W$5:$W$75),IF(AND(D132="ж",F132&gt;=17),LOOKUP(S132,Девушки!$BN$5:$BN$75,Девушки!$W$5:$W$75),IF(AND(D132="м",F132&lt;=10),LOOKUP(S132,Юноши!$BG$5:$BG$75,Юноши!$W$5:$W$75),IF(AND(D132="м",F132=11),LOOKUP(S132,Юноши!$BH$5:$BH$75,Юноши!$W$5:$W$75),IF(AND(D132="м",F132=12),LOOKUP(S132,Юноши!$BI$5:$BI$75,Юноши!$W$5:$W$75),IF(AND(D132="м",F132=13),LOOKUP(S132,Юноши!$BJ$5:$BJ$75,Юноши!$W$5:$W$75),IF(AND(D132="м",F132=14),LOOKUP(S132,Юноши!$BK$5:$BK$75,Юноши!$W$5:$W$75),IF(AND(D132="м",F132=15),LOOKUP(S132,Юноши!$BL$5:$BL$75,Юноши!$W$5:$W$75),IF(AND(D132="м",F132=16),LOOKUP(S132,Юноши!$BM$5:$BM$75,Юноши!$W$5:$W$75),IF(AND(D132="м",F132&gt;=17),LOOKUP(S132,Юноши!$BN$5:$BN$75,Юноши!$W$5:$W$75))))))))))))))))))))</f>
        <v>0</v>
      </c>
      <c r="U132" s="343"/>
      <c r="V132" s="454">
        <f>IF(E132="",0,IF(U132&lt;=0,0,IF(AND(D132="ж",F132&lt;=10),LOOKUP(U132,Девушки!$BT$5:$BT$76,Девушки!$BO$5:$BO$76),IF(AND(D132="ж",F132=11),LOOKUP(U132,Девушки!$BT$5:$BT$76,Девушки!$BO$5:$BO$76),IF(AND(D132="ж",F132=12),LOOKUP(U132,Девушки!$BT$5:$BT$76,Девушки!$BO$5:$BO$76),IF(AND(D132="ж",F132=13),LOOKUP(U132,Девушки!$BT$5:$BT$76,Девушки!$BO$5:$BO$76),IF(AND(D132="ж",F132=14),LOOKUP(U132,Девушки!$BT$5:$BT$76,Девушки!$BO$5:$BO$76),IF(AND(D132="ж",F132=15),LOOKUP(U132,Девушки!$BT$5:$BT$76,Девушки!$BO$5:$BO$76),IF(AND(D132="ж",F132=16),LOOKUP(U132,Девушки!$BT$5:$BT$76,Девушки!$BO$5:$BO$76),IF(AND(D132="ж",F132&gt;=17),LOOKUP(U132,Девушки!$BT$5:$BT$76,Девушки!$BO$5:$BO$76),IF(AND(D132="м",F132&lt;=10),LOOKUP(U132,Юноши!$BT$5:$BT$76,Юноши!$BO$5:$BO$76),IF(AND(D132="м",F132=11),LOOKUP(U132,Юноши!$BT$5:$BT$76,Юноши!$BO$5:$BO$76),IF(AND(D132="м",F132=12),LOOKUP(U132,Юноши!$BT$5:$BT$76,Юноши!$BO$5:$BO$76),IF(AND(D132="м",F132=13),LOOKUP(U132,Юноши!$BT$5:$BT$76,Юноши!$BO$5:$BO$76),IF(AND(D132="м",F132=14),LOOKUP(U132,Юноши!$BT$5:$BT$76,Юноши!$BO$5:$BO$76),IF(AND(D132="м",F132=15),LOOKUP(U132,Юноши!$BT$5:$BT$76,Юноши!$BO$5:$BO$76),IF(AND(D132="м",F132=16),LOOKUP(U132,Юноши!$BT$5:$BT$76,Юноши!$BO$5:$BO$76),IF(AND(D132="м",F132&gt;=17),LOOKUP(U132,Юноши!$BT$5:$BT$76,Юноши!$BO$5:$BO$76)))))))))))))))))))</f>
        <v>0</v>
      </c>
      <c r="W132" s="348"/>
      <c r="X132" s="324">
        <f>IF(E132="",0,IF(W132="",0,IF(AND(D132="ж",F132&lt;=10),LOOKUP(W132,Девушки!$D$5:$D$76,Девушки!$A$5:$A$76),IF(AND(D132="ж",F132=11),LOOKUP(W132,Девушки!$E$5:$E$76,Девушки!$A$5:$A$76),IF(AND(D132="ж",F132=12),LOOKUP(W132,Девушки!$F$5:$F$76,Девушки!$A$5:$A$76),IF(AND(D132="ж",F132=13),LOOKUP(W132,Девушки!$G$5:$G$76,Девушки!$A$5:$A$76),IF(AND(D132="ж",F132=14),LOOKUP(W132,Девушки!$H$5:$H$76,Девушки!$A$5:$A$76),IF(AND(D132="ж",F132=15),LOOKUP(W132,Девушки!$I$5:$I$76,Девушки!$A$5:$A$76),IF(AND(D132="ж",F132=16),LOOKUP(W132,Девушки!$J$5:$J$76,Девушки!$A$5:$A$76),IF(AND(D132="ж",F132&gt;=17),LOOKUP(W132,Девушки!$K$5:$K$76,Девушки!$A$5:$A$76),IF(AND(D132="м",F132&lt;=10),LOOKUP(W132,Юноши!$D$5:$D$76,Юноши!$A$5:$A$76),IF(AND(D132="м",F132=11),LOOKUP(W132,Юноши!$E$5:$E$76,Юноши!$A$5:$A$76),IF(AND(D132="м",F132=12),LOOKUP(W132,Юноши!$F$5:$F$76,Юноши!$A$5:$A$76),IF(AND(D132="м",F132=13),LOOKUP(W132,Юноши!$G$5:$G$76,Юноши!$A$5:$A$76),IF(AND(D132="м",F132=14),LOOKUP(W132,Юноши!$H$5:$H$76,Юноши!$A$5:$A$76),IF(AND(D132="м",F132=15),LOOKUP(W132,Юноши!$I$5:$I$76,Юноши!$A$5:$A$76),IF(AND(D132="м",F132=16),LOOKUP(W132,Юноши!$J$5:$J$76,Юноши!$A$5:$A$76),IF(AND(D132="м",F132&gt;=17),LOOKUP(W132,Юноши!$K$5:$K$76,Юноши!$A$5:$A$76)))))))))))))))))))</f>
        <v>0</v>
      </c>
      <c r="Y132" s="451">
        <f t="shared" si="3"/>
        <v>0</v>
      </c>
    </row>
    <row r="133" spans="1:25" ht="24.95" customHeight="1">
      <c r="A133" s="456"/>
      <c r="B133" s="461"/>
      <c r="C133" s="459"/>
      <c r="D133" s="458"/>
      <c r="E133" s="463"/>
      <c r="F133" s="416" t="str">
        <f t="shared" si="2"/>
        <v>/</v>
      </c>
      <c r="G133" s="422"/>
      <c r="H133" s="420">
        <f>IF(E133="",0,IF(G133&lt;=0,0,IF(AND(D133="ж",F133&lt;=10),LOOKUP(G133,Девушки!$CH$5:$CH$76,Девушки!$L$5:$L$76),IF(AND(D133="ж",F133=11),LOOKUP(G133,Девушки!$CI$5:$CI$76,Девушки!$L$5:$L$76),IF(AND(D133="ж",F133=12),LOOKUP(G133,Девушки!$CJ$5:$CJ$76,Девушки!$L$5:$L$76),IF(AND(D133="ж",F133=13),LOOKUP(G133,Девушки!$CK$5:$CK$76,Девушки!$L$5:$L$76),IF(AND(D133="ж",F133=14),LOOKUP(G133,Девушки!$CL$5:$CL$76,Девушки!$L$5:$L$76),IF(AND(D133="ж",F133=15),LOOKUP(G133,Девушки!$CM$5:$CM$76,Девушки!$L$5:$L$76),IF(AND(D133="ж",F133=16),LOOKUP(G133,Девушки!$CN$5:$CN$76,Девушки!$L$5:$L$76),IF(AND(D133="ж",F133&gt;=17),LOOKUP(G133,Девушки!$CO$5:$CO$76,Девушки!$L$5:$L$76),IF(AND(D133="м",F133&lt;=10),LOOKUP(G133,Юноши!$CH$5:$CH$76,Юноши!$L$5:$L$76),IF(AND(D133="м",F133=11),LOOKUP(G133,Юноши!$CI$5:$CI$76,Юноши!$L$5:$L$76),IF(AND(D133="м",F133=12),LOOKUP(G133,Юноши!$CJ$5:$CJ$76,Юноши!$L$5:$L$76),IF(AND(D133="м",F133=13),LOOKUP(G133,Юноши!$CK$5:$CK$76,Юноши!$L$5:$L$76),IF(AND(D133="м",F133=14),LOOKUP(G133,Юноши!$CL$5:$CL$76,Юноши!$L$5:$L$76),IF(AND(D133="м",F133=15),LOOKUP(G133,Юноши!$CM$5:$CM$76,Юноши!$L$5:$L$76),IF(AND(D133="м",F133=16),LOOKUP(G133,Юноши!$CN$5:$CN$76,Юноши!$L$5:$L$76),IF(AND(D133="м",F133&gt;=17),LOOKUP(G133,Юноши!$CO$5:$CO$76,Юноши!$L$5:$L$76)))))))))))))))))))</f>
        <v>0</v>
      </c>
      <c r="I133" s="418"/>
      <c r="J133" s="383">
        <f>IF(E133="",0,IF(I133&lt;=0,0,IF(AND(D133="ж",F133&lt;=10),LOOKUP(I133,Девушки!$O$5:$O$76,Девушки!$L$5:$L$76),IF(AND(D133="ж",F133=11),LOOKUP(I133,Девушки!$P$5:$P$76,Девушки!$L$5:$L$76),IF(AND(D133="ж",F133=12),LOOKUP(I133,Девушки!$Q$5:$Q$76,Девушки!$L$5:$L$76),IF(AND(D133="ж",F133=13),LOOKUP(I133,Девушки!$R$5:$R$76,Девушки!$L$5:$L$76),IF(AND(D133="ж",F133=14),LOOKUP(I133,Девушки!$S$5:$S$76,Девушки!$L$5:$L$76),IF(AND(D133="ж",F133=15),LOOKUP(I133,Девушки!$T$5:$T$76,Девушки!$L$5:$L$76),IF(AND(D133="ж",F133=16),LOOKUP(I133,Девушки!$U$5:$U$76,Девушки!$L$5:$L$76),IF(AND(D133="ж",F133&gt;=17),LOOKUP(I133,Девушки!$V$5:$V$76,Девушки!$L$5:$L$76),IF(AND(D133="м",F133&lt;=10),LOOKUP(I133,Юноши!$O$5:$O$76,Юноши!$L$5:$L$76),IF(AND(D133="м",F133=11),LOOKUP(I133,Юноши!$P$5:$P$76,Юноши!$L$5:$L$76),IF(AND(D133="м",F133=12),LOOKUP(I133,Юноши!$Q$5:$Q$76,Юноши!$L$5:$L$76),IF(AND(D133="м",F133=13),LOOKUP(I133,Юноши!$R$5:$R$76,Юноши!$L$5:$L$76),IF(AND(D133="м",F133=14),LOOKUP(I133,Юноши!$S$5:$S$76,Юноши!$L$5:$L$76),IF(AND(D133="м",F133=15),LOOKUP(I133,Юноши!$T$5:$T$76,Юноши!$L$5:$L$76),IF(AND(D133="м",F133=16),LOOKUP(I133,Юноши!$U$5:$U$76,Юноши!$L$5:$L$76),IF(AND(D133="м",F133&gt;=17),LOOKUP(I133,Юноши!$V$5:$V$76,Юноши!$L$5:$L$76)))))))))))))))))))</f>
        <v>0</v>
      </c>
      <c r="K133" s="424"/>
      <c r="L133" s="391">
        <f>IF(E133="",0,IF(K133&lt;=0,0,IF(AND(D133="ж",F133&lt;=16),LOOKUP(K133,Девушки!$CC$5:$CC$76,Девушки!$L$5:$L$76),IF(AND(D133="ж",F133=17),LOOKUP(K133,Девушки!$CD$5:$CD$76,Девушки!$L$5:$L$76),IF(AND(D133="м",F133&lt;=16),LOOKUP(K133,Юноши!$CC$5:$CC$76,Юноши!$L$5:$L$76),IF(AND(D133="м",F133=17),LOOKUP(K133,Юноши!$CD$5:$CD$76,Юноши!$L$5:$L$76)))))))</f>
        <v>0</v>
      </c>
      <c r="M133" s="387"/>
      <c r="N133" s="320">
        <f>IF(E133="",0,IF(M133&lt;=0,0,IF(AND(D133="ж",F133&lt;=10),LOOKUP(M133,Девушки!$Z$5:$Z$75,Девушки!$W$5:$W$75),IF(AND(D133="ж",F133=11),LOOKUP(M133,Девушки!$AA$5:$AA$75,Девушки!$W$5:$W$75),IF(AND(D133="ж",F133=12),LOOKUP(M133,Девушки!$AB$5:$AB$75,Девушки!$W$5:$W$75),IF(AND(D133="ж",F133=13),LOOKUP(M133,Девушки!$AC$5:$AC$75,Девушки!$W$5:$W$75),IF(AND(D133="ж",F133=14),LOOKUP(M133,Девушки!$AD$5:$AD$75,Девушки!$W$5:$W$75),IF(AND(D133="ж",F133=15),LOOKUP(M133,Девушки!$AE$5:$AE$75,Девушки!$W$5:$W$75),IF(AND(D133="ж",F133=16),LOOKUP(M133,Девушки!$AF$5:$AF$75,Девушки!$W$5:$W$75),IF(AND(D133="ж",F133&gt;=17),LOOKUP(M133,Девушки!$AG$5:$AG$75,Девушки!$W$5:$W$75),IF(AND(D133="м",F133&lt;=10),LOOKUP(M133,Юноши!$Z$5:$Z$75,Юноши!$W$5:$W$75),IF(AND(D133="м",F133=11),LOOKUP(M133,Юноши!$AA$5:$AA$75,Юноши!$W$5:$W$75),IF(AND(D133="м",F133=12),LOOKUP(M133,Юноши!$AB$5:$AB$75,Юноши!$W$5:$W$75),IF(AND(D133="м",F133=13),LOOKUP(M133,Юноши!$AC$5:$AC$75,Юноши!$W$5:$W$75),IF(AND(D133="м",F133=14),LOOKUP(M133,Юноши!$AD$5:$AD$75,Юноши!$W$5:$W$75),IF(AND(D133="м",F133=15),LOOKUP(M133,Юноши!$AE$5:$AE$75,Юноши!$W$5:$W$75),IF(AND(D133="м",F133=16),LOOKUP(M133,Юноши!$AF$5:$AF$75,Юноши!$W$5:$W$75),IF(AND(D133="м",F133&gt;=17),LOOKUP(M133,Юноши!$AG$5:$AG$75,Юноши!$W$5:$W$75)))))))))))))))))))</f>
        <v>0</v>
      </c>
      <c r="O133" s="389"/>
      <c r="P133" s="322">
        <f>IF(E133="",0,IF(O133&lt;=0,0,IF(AND(D133="ж",F133&lt;=10),LOOKUP(O133,Девушки!$AK$5:$AK$75,Девушки!$W$5:$W$75),IF(AND(D133="ж",F133=11),LOOKUP(O133,Девушки!$AL$5:$AL$75,Девушки!$W$5:$W$75),IF(AND(D133="ж",F133=12),LOOKUP(O133,Девушки!$AM$5:$AM$75,Девушки!$W$5:$W$75),IF(AND(D133="ж",F133=13),LOOKUP(O133,Девушки!$AN$5:$AN$75,Девушки!$W$5:$W$75),IF(AND(D133="ж",F133=14),LOOKUP(O133,Девушки!$AO$5:$AO$75,Девушки!$W$5:$W$75),IF(AND(D133="ж",F133=15),LOOKUP(O133,Девушки!$AP$5:$AP$75,Девушки!$W$5:$W$75),IF(AND(D133="ж",F133=16),LOOKUP(O133,Девушки!$AQ$5:$AQ$75,Девушки!$W$5:$W$75),IF(AND(D133="ж",F133&gt;=17),LOOKUP(O133,Девушки!$AR$5:$AR$75,Девушки!$W$5:$W$75),IF(AND(D133="м",F133&lt;=10),LOOKUP(O133,Юноши!$AK$5:$AK$75,Юноши!$W$5:$W$75),IF(AND(D133="м",F133=11),LOOKUP(O133,Юноши!$AL$5:$AL$75,Юноши!$W$5:$W$75),IF(AND(D133="м",F133=12),LOOKUP(O133,Юноши!$AM$5:$AM$75,Юноши!$W$5:$W$75),IF(AND(D133="м",F133=13),LOOKUP(O133,Юноши!$AN$5:$AN$75,Юноши!$W$5:$W$75),IF(AND(D133="м",F133=14),LOOKUP(O133,Юноши!$AO$5:$AO$75,Юноши!$W$5:$W$75),IF(AND(D133="м",F133=15),LOOKUP(O133,Юноши!$AP$5:$AP$75,Юноши!$W$5:$W$75),IF(AND(D133="м",F133=16),LOOKUP(O133,Юноши!$AQ$5:$AQ$75,Юноши!$W$5:$W$75),IF(AND(D133="м",F133&gt;=17),LOOKUP(O133,Юноши!$AR$5:$AR$75,Юноши!$W$5:$W$75)))))))))))))))))))</f>
        <v>0</v>
      </c>
      <c r="Q133" s="319"/>
      <c r="R133" s="454">
        <f>IF(E133="",0,IF(Q133&lt;=0,0,IF(AND(D133="ж",F133&lt;=10),LOOKUP(Q133,Девушки!$AV$5:$AV$75,Девушки!$W$5:$W$75),IF(AND(D133="ж",F133=11),LOOKUP(Q133,Девушки!$AW$5:$AW$75,Девушки!$W$5:$W$75),IF(AND(D133="ж",F133=12),LOOKUP(Q133,Девушки!$AX$5:$AX$75,Девушки!$W$5:$W$75),IF(AND(D133="ж",F133=13),LOOKUP(Q133,Девушки!$AY$5:$AY$75,Девушки!$W$5:$W$75),IF(AND(D133="ж",F133=14),LOOKUP(Q133,Девушки!$AZ$5:$AZ$75,Девушки!$W$5:$W$75),IF(AND(D133="ж",F133=15),LOOKUP(Q133,Девушки!$BA$5:$BA$75,Девушки!$W$5:$W$75),IF(AND(D133="ж",F133=16),LOOKUP(Q133,Девушки!$BB$5:$BB$75,Девушки!$W$5:$W$75),IF(AND(D133="ж",F133&gt;=17),LOOKUP(Q133,Девушки!$BC$5:$BC$75,Девушки!$W$5:$W$75),IF(AND(D133="м",F133&lt;=10),LOOKUP(Q133,Юноши!$AV$5:$AV$75,Юноши!$W$5:$W$75),IF(AND(D133="м",F133=11),LOOKUP(Q133,Юноши!$AW$5:$AW$75,Юноши!$W$5:$W$75),IF(AND(D133="м",F133=12),LOOKUP(Q133,Юноши!$AX$5:$AX$75,Юноши!$W$5:$W$75),IF(AND(D133="м",F133=13),LOOKUP(Q133,Юноши!$AY$5:$AY$75,Юноши!$W$5:$W$75),IF(AND(D133="м",F133=14),LOOKUP(Q133,Юноши!$AZ$5:$AZ$75,Юноши!$W$5:$W$75),IF(AND(D133="м",F133=15),LOOKUP(Q133,Юноши!$BA$5:$BA$75,Юноши!$W$5:$W$75),IF(AND(D133="м",F133=16),LOOKUP(Q133,Юноши!$BB$5:$BB$75,Юноши!$W$5:$W$75),IF(AND(D133="м",F133&gt;=17),LOOKUP(Q133,Юноши!$BC$5:$BC$75,Юноши!$W$5:$W$75)))))))))))))))))))</f>
        <v>0</v>
      </c>
      <c r="S133" s="335"/>
      <c r="T133" s="323">
        <f>IF(E133="",0,IF(S133="",0,IF(S133&lt;-4,0,IF(AND(D133="ж",F133&lt;=10),LOOKUP(S133,Девушки!$BG$5:$BG$75,Девушки!$W$5:$W$75),IF(AND(D133="ж",F133=11),LOOKUP(S133,Девушки!$BH$5:$BH$75,Девушки!$W$5:$W$75),IF(AND(D133="ж",F133=12),LOOKUP(S133,Девушки!$BI$5:$BI$75,Девушки!$W$5:$W$75),IF(AND(D133="ж",F133=13),LOOKUP(S133,Девушки!$BJ$5:$BJ$75,Девушки!$W$5:$W$75),IF(AND(D133="ж",F133=14),LOOKUP(S133,Девушки!$BK$5:$BK$75,Девушки!$W$5:$W$75),IF(AND(D133="ж",F133=15),LOOKUP(S133,Девушки!$BL$5:$BL$75,Девушки!$W$5:$W$75),IF(AND(D133="ж",F133=16),LOOKUP(S133,Девушки!$BM$5:$BM$75,Девушки!$W$5:$W$75),IF(AND(D133="ж",F133&gt;=17),LOOKUP(S133,Девушки!$BN$5:$BN$75,Девушки!$W$5:$W$75),IF(AND(D133="м",F133&lt;=10),LOOKUP(S133,Юноши!$BG$5:$BG$75,Юноши!$W$5:$W$75),IF(AND(D133="м",F133=11),LOOKUP(S133,Юноши!$BH$5:$BH$75,Юноши!$W$5:$W$75),IF(AND(D133="м",F133=12),LOOKUP(S133,Юноши!$BI$5:$BI$75,Юноши!$W$5:$W$75),IF(AND(D133="м",F133=13),LOOKUP(S133,Юноши!$BJ$5:$BJ$75,Юноши!$W$5:$W$75),IF(AND(D133="м",F133=14),LOOKUP(S133,Юноши!$BK$5:$BK$75,Юноши!$W$5:$W$75),IF(AND(D133="м",F133=15),LOOKUP(S133,Юноши!$BL$5:$BL$75,Юноши!$W$5:$W$75),IF(AND(D133="м",F133=16),LOOKUP(S133,Юноши!$BM$5:$BM$75,Юноши!$W$5:$W$75),IF(AND(D133="м",F133&gt;=17),LOOKUP(S133,Юноши!$BN$5:$BN$75,Юноши!$W$5:$W$75))))))))))))))))))))</f>
        <v>0</v>
      </c>
      <c r="U133" s="343"/>
      <c r="V133" s="454">
        <f>IF(E133="",0,IF(U133&lt;=0,0,IF(AND(D133="ж",F133&lt;=10),LOOKUP(U133,Девушки!$BT$5:$BT$76,Девушки!$BO$5:$BO$76),IF(AND(D133="ж",F133=11),LOOKUP(U133,Девушки!$BT$5:$BT$76,Девушки!$BO$5:$BO$76),IF(AND(D133="ж",F133=12),LOOKUP(U133,Девушки!$BT$5:$BT$76,Девушки!$BO$5:$BO$76),IF(AND(D133="ж",F133=13),LOOKUP(U133,Девушки!$BT$5:$BT$76,Девушки!$BO$5:$BO$76),IF(AND(D133="ж",F133=14),LOOKUP(U133,Девушки!$BT$5:$BT$76,Девушки!$BO$5:$BO$76),IF(AND(D133="ж",F133=15),LOOKUP(U133,Девушки!$BT$5:$BT$76,Девушки!$BO$5:$BO$76),IF(AND(D133="ж",F133=16),LOOKUP(U133,Девушки!$BT$5:$BT$76,Девушки!$BO$5:$BO$76),IF(AND(D133="ж",F133&gt;=17),LOOKUP(U133,Девушки!$BT$5:$BT$76,Девушки!$BO$5:$BO$76),IF(AND(D133="м",F133&lt;=10),LOOKUP(U133,Юноши!$BT$5:$BT$76,Юноши!$BO$5:$BO$76),IF(AND(D133="м",F133=11),LOOKUP(U133,Юноши!$BT$5:$BT$76,Юноши!$BO$5:$BO$76),IF(AND(D133="м",F133=12),LOOKUP(U133,Юноши!$BT$5:$BT$76,Юноши!$BO$5:$BO$76),IF(AND(D133="м",F133=13),LOOKUP(U133,Юноши!$BT$5:$BT$76,Юноши!$BO$5:$BO$76),IF(AND(D133="м",F133=14),LOOKUP(U133,Юноши!$BT$5:$BT$76,Юноши!$BO$5:$BO$76),IF(AND(D133="м",F133=15),LOOKUP(U133,Юноши!$BT$5:$BT$76,Юноши!$BO$5:$BO$76),IF(AND(D133="м",F133=16),LOOKUP(U133,Юноши!$BT$5:$BT$76,Юноши!$BO$5:$BO$76),IF(AND(D133="м",F133&gt;=17),LOOKUP(U133,Юноши!$BT$5:$BT$76,Юноши!$BO$5:$BO$76)))))))))))))))))))</f>
        <v>0</v>
      </c>
      <c r="W133" s="348"/>
      <c r="X133" s="324">
        <f>IF(E133="",0,IF(W133="",0,IF(AND(D133="ж",F133&lt;=10),LOOKUP(W133,Девушки!$D$5:$D$76,Девушки!$A$5:$A$76),IF(AND(D133="ж",F133=11),LOOKUP(W133,Девушки!$E$5:$E$76,Девушки!$A$5:$A$76),IF(AND(D133="ж",F133=12),LOOKUP(W133,Девушки!$F$5:$F$76,Девушки!$A$5:$A$76),IF(AND(D133="ж",F133=13),LOOKUP(W133,Девушки!$G$5:$G$76,Девушки!$A$5:$A$76),IF(AND(D133="ж",F133=14),LOOKUP(W133,Девушки!$H$5:$H$76,Девушки!$A$5:$A$76),IF(AND(D133="ж",F133=15),LOOKUP(W133,Девушки!$I$5:$I$76,Девушки!$A$5:$A$76),IF(AND(D133="ж",F133=16),LOOKUP(W133,Девушки!$J$5:$J$76,Девушки!$A$5:$A$76),IF(AND(D133="ж",F133&gt;=17),LOOKUP(W133,Девушки!$K$5:$K$76,Девушки!$A$5:$A$76),IF(AND(D133="м",F133&lt;=10),LOOKUP(W133,Юноши!$D$5:$D$76,Юноши!$A$5:$A$76),IF(AND(D133="м",F133=11),LOOKUP(W133,Юноши!$E$5:$E$76,Юноши!$A$5:$A$76),IF(AND(D133="м",F133=12),LOOKUP(W133,Юноши!$F$5:$F$76,Юноши!$A$5:$A$76),IF(AND(D133="м",F133=13),LOOKUP(W133,Юноши!$G$5:$G$76,Юноши!$A$5:$A$76),IF(AND(D133="м",F133=14),LOOKUP(W133,Юноши!$H$5:$H$76,Юноши!$A$5:$A$76),IF(AND(D133="м",F133=15),LOOKUP(W133,Юноши!$I$5:$I$76,Юноши!$A$5:$A$76),IF(AND(D133="м",F133=16),LOOKUP(W133,Юноши!$J$5:$J$76,Юноши!$A$5:$A$76),IF(AND(D133="м",F133&gt;=17),LOOKUP(W133,Юноши!$K$5:$K$76,Юноши!$A$5:$A$76)))))))))))))))))))</f>
        <v>0</v>
      </c>
      <c r="Y133" s="451">
        <f t="shared" si="3"/>
        <v>0</v>
      </c>
    </row>
    <row r="134" spans="1:25" ht="24.95" customHeight="1">
      <c r="A134" s="456"/>
      <c r="B134" s="461"/>
      <c r="C134" s="459"/>
      <c r="D134" s="458"/>
      <c r="E134" s="463"/>
      <c r="F134" s="416" t="str">
        <f t="shared" si="2"/>
        <v>/</v>
      </c>
      <c r="G134" s="422"/>
      <c r="H134" s="420">
        <f>IF(E134="",0,IF(G134&lt;=0,0,IF(AND(D134="ж",F134&lt;=10),LOOKUP(G134,Девушки!$CH$5:$CH$76,Девушки!$L$5:$L$76),IF(AND(D134="ж",F134=11),LOOKUP(G134,Девушки!$CI$5:$CI$76,Девушки!$L$5:$L$76),IF(AND(D134="ж",F134=12),LOOKUP(G134,Девушки!$CJ$5:$CJ$76,Девушки!$L$5:$L$76),IF(AND(D134="ж",F134=13),LOOKUP(G134,Девушки!$CK$5:$CK$76,Девушки!$L$5:$L$76),IF(AND(D134="ж",F134=14),LOOKUP(G134,Девушки!$CL$5:$CL$76,Девушки!$L$5:$L$76),IF(AND(D134="ж",F134=15),LOOKUP(G134,Девушки!$CM$5:$CM$76,Девушки!$L$5:$L$76),IF(AND(D134="ж",F134=16),LOOKUP(G134,Девушки!$CN$5:$CN$76,Девушки!$L$5:$L$76),IF(AND(D134="ж",F134&gt;=17),LOOKUP(G134,Девушки!$CO$5:$CO$76,Девушки!$L$5:$L$76),IF(AND(D134="м",F134&lt;=10),LOOKUP(G134,Юноши!$CH$5:$CH$76,Юноши!$L$5:$L$76),IF(AND(D134="м",F134=11),LOOKUP(G134,Юноши!$CI$5:$CI$76,Юноши!$L$5:$L$76),IF(AND(D134="м",F134=12),LOOKUP(G134,Юноши!$CJ$5:$CJ$76,Юноши!$L$5:$L$76),IF(AND(D134="м",F134=13),LOOKUP(G134,Юноши!$CK$5:$CK$76,Юноши!$L$5:$L$76),IF(AND(D134="м",F134=14),LOOKUP(G134,Юноши!$CL$5:$CL$76,Юноши!$L$5:$L$76),IF(AND(D134="м",F134=15),LOOKUP(G134,Юноши!$CM$5:$CM$76,Юноши!$L$5:$L$76),IF(AND(D134="м",F134=16),LOOKUP(G134,Юноши!$CN$5:$CN$76,Юноши!$L$5:$L$76),IF(AND(D134="м",F134&gt;=17),LOOKUP(G134,Юноши!$CO$5:$CO$76,Юноши!$L$5:$L$76)))))))))))))))))))</f>
        <v>0</v>
      </c>
      <c r="I134" s="418"/>
      <c r="J134" s="383">
        <f>IF(E134="",0,IF(I134&lt;=0,0,IF(AND(D134="ж",F134&lt;=10),LOOKUP(I134,Девушки!$O$5:$O$76,Девушки!$L$5:$L$76),IF(AND(D134="ж",F134=11),LOOKUP(I134,Девушки!$P$5:$P$76,Девушки!$L$5:$L$76),IF(AND(D134="ж",F134=12),LOOKUP(I134,Девушки!$Q$5:$Q$76,Девушки!$L$5:$L$76),IF(AND(D134="ж",F134=13),LOOKUP(I134,Девушки!$R$5:$R$76,Девушки!$L$5:$L$76),IF(AND(D134="ж",F134=14),LOOKUP(I134,Девушки!$S$5:$S$76,Девушки!$L$5:$L$76),IF(AND(D134="ж",F134=15),LOOKUP(I134,Девушки!$T$5:$T$76,Девушки!$L$5:$L$76),IF(AND(D134="ж",F134=16),LOOKUP(I134,Девушки!$U$5:$U$76,Девушки!$L$5:$L$76),IF(AND(D134="ж",F134&gt;=17),LOOKUP(I134,Девушки!$V$5:$V$76,Девушки!$L$5:$L$76),IF(AND(D134="м",F134&lt;=10),LOOKUP(I134,Юноши!$O$5:$O$76,Юноши!$L$5:$L$76),IF(AND(D134="м",F134=11),LOOKUP(I134,Юноши!$P$5:$P$76,Юноши!$L$5:$L$76),IF(AND(D134="м",F134=12),LOOKUP(I134,Юноши!$Q$5:$Q$76,Юноши!$L$5:$L$76),IF(AND(D134="м",F134=13),LOOKUP(I134,Юноши!$R$5:$R$76,Юноши!$L$5:$L$76),IF(AND(D134="м",F134=14),LOOKUP(I134,Юноши!$S$5:$S$76,Юноши!$L$5:$L$76),IF(AND(D134="м",F134=15),LOOKUP(I134,Юноши!$T$5:$T$76,Юноши!$L$5:$L$76),IF(AND(D134="м",F134=16),LOOKUP(I134,Юноши!$U$5:$U$76,Юноши!$L$5:$L$76),IF(AND(D134="м",F134&gt;=17),LOOKUP(I134,Юноши!$V$5:$V$76,Юноши!$L$5:$L$76)))))))))))))))))))</f>
        <v>0</v>
      </c>
      <c r="K134" s="424"/>
      <c r="L134" s="391">
        <f>IF(E134="",0,IF(K134&lt;=0,0,IF(AND(D134="ж",F134&lt;=16),LOOKUP(K134,Девушки!$CC$5:$CC$76,Девушки!$L$5:$L$76),IF(AND(D134="ж",F134=17),LOOKUP(K134,Девушки!$CD$5:$CD$76,Девушки!$L$5:$L$76),IF(AND(D134="м",F134&lt;=16),LOOKUP(K134,Юноши!$CC$5:$CC$76,Юноши!$L$5:$L$76),IF(AND(D134="м",F134=17),LOOKUP(K134,Юноши!$CD$5:$CD$76,Юноши!$L$5:$L$76)))))))</f>
        <v>0</v>
      </c>
      <c r="M134" s="387"/>
      <c r="N134" s="320">
        <f>IF(E134="",0,IF(M134&lt;=0,0,IF(AND(D134="ж",F134&lt;=10),LOOKUP(M134,Девушки!$Z$5:$Z$75,Девушки!$W$5:$W$75),IF(AND(D134="ж",F134=11),LOOKUP(M134,Девушки!$AA$5:$AA$75,Девушки!$W$5:$W$75),IF(AND(D134="ж",F134=12),LOOKUP(M134,Девушки!$AB$5:$AB$75,Девушки!$W$5:$W$75),IF(AND(D134="ж",F134=13),LOOKUP(M134,Девушки!$AC$5:$AC$75,Девушки!$W$5:$W$75),IF(AND(D134="ж",F134=14),LOOKUP(M134,Девушки!$AD$5:$AD$75,Девушки!$W$5:$W$75),IF(AND(D134="ж",F134=15),LOOKUP(M134,Девушки!$AE$5:$AE$75,Девушки!$W$5:$W$75),IF(AND(D134="ж",F134=16),LOOKUP(M134,Девушки!$AF$5:$AF$75,Девушки!$W$5:$W$75),IF(AND(D134="ж",F134&gt;=17),LOOKUP(M134,Девушки!$AG$5:$AG$75,Девушки!$W$5:$W$75),IF(AND(D134="м",F134&lt;=10),LOOKUP(M134,Юноши!$Z$5:$Z$75,Юноши!$W$5:$W$75),IF(AND(D134="м",F134=11),LOOKUP(M134,Юноши!$AA$5:$AA$75,Юноши!$W$5:$W$75),IF(AND(D134="м",F134=12),LOOKUP(M134,Юноши!$AB$5:$AB$75,Юноши!$W$5:$W$75),IF(AND(D134="м",F134=13),LOOKUP(M134,Юноши!$AC$5:$AC$75,Юноши!$W$5:$W$75),IF(AND(D134="м",F134=14),LOOKUP(M134,Юноши!$AD$5:$AD$75,Юноши!$W$5:$W$75),IF(AND(D134="м",F134=15),LOOKUP(M134,Юноши!$AE$5:$AE$75,Юноши!$W$5:$W$75),IF(AND(D134="м",F134=16),LOOKUP(M134,Юноши!$AF$5:$AF$75,Юноши!$W$5:$W$75),IF(AND(D134="м",F134&gt;=17),LOOKUP(M134,Юноши!$AG$5:$AG$75,Юноши!$W$5:$W$75)))))))))))))))))))</f>
        <v>0</v>
      </c>
      <c r="O134" s="389"/>
      <c r="P134" s="322">
        <f>IF(E134="",0,IF(O134&lt;=0,0,IF(AND(D134="ж",F134&lt;=10),LOOKUP(O134,Девушки!$AK$5:$AK$75,Девушки!$W$5:$W$75),IF(AND(D134="ж",F134=11),LOOKUP(O134,Девушки!$AL$5:$AL$75,Девушки!$W$5:$W$75),IF(AND(D134="ж",F134=12),LOOKUP(O134,Девушки!$AM$5:$AM$75,Девушки!$W$5:$W$75),IF(AND(D134="ж",F134=13),LOOKUP(O134,Девушки!$AN$5:$AN$75,Девушки!$W$5:$W$75),IF(AND(D134="ж",F134=14),LOOKUP(O134,Девушки!$AO$5:$AO$75,Девушки!$W$5:$W$75),IF(AND(D134="ж",F134=15),LOOKUP(O134,Девушки!$AP$5:$AP$75,Девушки!$W$5:$W$75),IF(AND(D134="ж",F134=16),LOOKUP(O134,Девушки!$AQ$5:$AQ$75,Девушки!$W$5:$W$75),IF(AND(D134="ж",F134&gt;=17),LOOKUP(O134,Девушки!$AR$5:$AR$75,Девушки!$W$5:$W$75),IF(AND(D134="м",F134&lt;=10),LOOKUP(O134,Юноши!$AK$5:$AK$75,Юноши!$W$5:$W$75),IF(AND(D134="м",F134=11),LOOKUP(O134,Юноши!$AL$5:$AL$75,Юноши!$W$5:$W$75),IF(AND(D134="м",F134=12),LOOKUP(O134,Юноши!$AM$5:$AM$75,Юноши!$W$5:$W$75),IF(AND(D134="м",F134=13),LOOKUP(O134,Юноши!$AN$5:$AN$75,Юноши!$W$5:$W$75),IF(AND(D134="м",F134=14),LOOKUP(O134,Юноши!$AO$5:$AO$75,Юноши!$W$5:$W$75),IF(AND(D134="м",F134=15),LOOKUP(O134,Юноши!$AP$5:$AP$75,Юноши!$W$5:$W$75),IF(AND(D134="м",F134=16),LOOKUP(O134,Юноши!$AQ$5:$AQ$75,Юноши!$W$5:$W$75),IF(AND(D134="м",F134&gt;=17),LOOKUP(O134,Юноши!$AR$5:$AR$75,Юноши!$W$5:$W$75)))))))))))))))))))</f>
        <v>0</v>
      </c>
      <c r="Q134" s="319"/>
      <c r="R134" s="454">
        <f>IF(E134="",0,IF(Q134&lt;=0,0,IF(AND(D134="ж",F134&lt;=10),LOOKUP(Q134,Девушки!$AV$5:$AV$75,Девушки!$W$5:$W$75),IF(AND(D134="ж",F134=11),LOOKUP(Q134,Девушки!$AW$5:$AW$75,Девушки!$W$5:$W$75),IF(AND(D134="ж",F134=12),LOOKUP(Q134,Девушки!$AX$5:$AX$75,Девушки!$W$5:$W$75),IF(AND(D134="ж",F134=13),LOOKUP(Q134,Девушки!$AY$5:$AY$75,Девушки!$W$5:$W$75),IF(AND(D134="ж",F134=14),LOOKUP(Q134,Девушки!$AZ$5:$AZ$75,Девушки!$W$5:$W$75),IF(AND(D134="ж",F134=15),LOOKUP(Q134,Девушки!$BA$5:$BA$75,Девушки!$W$5:$W$75),IF(AND(D134="ж",F134=16),LOOKUP(Q134,Девушки!$BB$5:$BB$75,Девушки!$W$5:$W$75),IF(AND(D134="ж",F134&gt;=17),LOOKUP(Q134,Девушки!$BC$5:$BC$75,Девушки!$W$5:$W$75),IF(AND(D134="м",F134&lt;=10),LOOKUP(Q134,Юноши!$AV$5:$AV$75,Юноши!$W$5:$W$75),IF(AND(D134="м",F134=11),LOOKUP(Q134,Юноши!$AW$5:$AW$75,Юноши!$W$5:$W$75),IF(AND(D134="м",F134=12),LOOKUP(Q134,Юноши!$AX$5:$AX$75,Юноши!$W$5:$W$75),IF(AND(D134="м",F134=13),LOOKUP(Q134,Юноши!$AY$5:$AY$75,Юноши!$W$5:$W$75),IF(AND(D134="м",F134=14),LOOKUP(Q134,Юноши!$AZ$5:$AZ$75,Юноши!$W$5:$W$75),IF(AND(D134="м",F134=15),LOOKUP(Q134,Юноши!$BA$5:$BA$75,Юноши!$W$5:$W$75),IF(AND(D134="м",F134=16),LOOKUP(Q134,Юноши!$BB$5:$BB$75,Юноши!$W$5:$W$75),IF(AND(D134="м",F134&gt;=17),LOOKUP(Q134,Юноши!$BC$5:$BC$75,Юноши!$W$5:$W$75)))))))))))))))))))</f>
        <v>0</v>
      </c>
      <c r="S134" s="335"/>
      <c r="T134" s="323">
        <f>IF(E134="",0,IF(S134="",0,IF(S134&lt;-4,0,IF(AND(D134="ж",F134&lt;=10),LOOKUP(S134,Девушки!$BG$5:$BG$75,Девушки!$W$5:$W$75),IF(AND(D134="ж",F134=11),LOOKUP(S134,Девушки!$BH$5:$BH$75,Девушки!$W$5:$W$75),IF(AND(D134="ж",F134=12),LOOKUP(S134,Девушки!$BI$5:$BI$75,Девушки!$W$5:$W$75),IF(AND(D134="ж",F134=13),LOOKUP(S134,Девушки!$BJ$5:$BJ$75,Девушки!$W$5:$W$75),IF(AND(D134="ж",F134=14),LOOKUP(S134,Девушки!$BK$5:$BK$75,Девушки!$W$5:$W$75),IF(AND(D134="ж",F134=15),LOOKUP(S134,Девушки!$BL$5:$BL$75,Девушки!$W$5:$W$75),IF(AND(D134="ж",F134=16),LOOKUP(S134,Девушки!$BM$5:$BM$75,Девушки!$W$5:$W$75),IF(AND(D134="ж",F134&gt;=17),LOOKUP(S134,Девушки!$BN$5:$BN$75,Девушки!$W$5:$W$75),IF(AND(D134="м",F134&lt;=10),LOOKUP(S134,Юноши!$BG$5:$BG$75,Юноши!$W$5:$W$75),IF(AND(D134="м",F134=11),LOOKUP(S134,Юноши!$BH$5:$BH$75,Юноши!$W$5:$W$75),IF(AND(D134="м",F134=12),LOOKUP(S134,Юноши!$BI$5:$BI$75,Юноши!$W$5:$W$75),IF(AND(D134="м",F134=13),LOOKUP(S134,Юноши!$BJ$5:$BJ$75,Юноши!$W$5:$W$75),IF(AND(D134="м",F134=14),LOOKUP(S134,Юноши!$BK$5:$BK$75,Юноши!$W$5:$W$75),IF(AND(D134="м",F134=15),LOOKUP(S134,Юноши!$BL$5:$BL$75,Юноши!$W$5:$W$75),IF(AND(D134="м",F134=16),LOOKUP(S134,Юноши!$BM$5:$BM$75,Юноши!$W$5:$W$75),IF(AND(D134="м",F134&gt;=17),LOOKUP(S134,Юноши!$BN$5:$BN$75,Юноши!$W$5:$W$75))))))))))))))))))))</f>
        <v>0</v>
      </c>
      <c r="U134" s="343"/>
      <c r="V134" s="454">
        <f>IF(E134="",0,IF(U134&lt;=0,0,IF(AND(D134="ж",F134&lt;=10),LOOKUP(U134,Девушки!$BT$5:$BT$76,Девушки!$BO$5:$BO$76),IF(AND(D134="ж",F134=11),LOOKUP(U134,Девушки!$BT$5:$BT$76,Девушки!$BO$5:$BO$76),IF(AND(D134="ж",F134=12),LOOKUP(U134,Девушки!$BT$5:$BT$76,Девушки!$BO$5:$BO$76),IF(AND(D134="ж",F134=13),LOOKUP(U134,Девушки!$BT$5:$BT$76,Девушки!$BO$5:$BO$76),IF(AND(D134="ж",F134=14),LOOKUP(U134,Девушки!$BT$5:$BT$76,Девушки!$BO$5:$BO$76),IF(AND(D134="ж",F134=15),LOOKUP(U134,Девушки!$BT$5:$BT$76,Девушки!$BO$5:$BO$76),IF(AND(D134="ж",F134=16),LOOKUP(U134,Девушки!$BT$5:$BT$76,Девушки!$BO$5:$BO$76),IF(AND(D134="ж",F134&gt;=17),LOOKUP(U134,Девушки!$BT$5:$BT$76,Девушки!$BO$5:$BO$76),IF(AND(D134="м",F134&lt;=10),LOOKUP(U134,Юноши!$BT$5:$BT$76,Юноши!$BO$5:$BO$76),IF(AND(D134="м",F134=11),LOOKUP(U134,Юноши!$BT$5:$BT$76,Юноши!$BO$5:$BO$76),IF(AND(D134="м",F134=12),LOOKUP(U134,Юноши!$BT$5:$BT$76,Юноши!$BO$5:$BO$76),IF(AND(D134="м",F134=13),LOOKUP(U134,Юноши!$BT$5:$BT$76,Юноши!$BO$5:$BO$76),IF(AND(D134="м",F134=14),LOOKUP(U134,Юноши!$BT$5:$BT$76,Юноши!$BO$5:$BO$76),IF(AND(D134="м",F134=15),LOOKUP(U134,Юноши!$BT$5:$BT$76,Юноши!$BO$5:$BO$76),IF(AND(D134="м",F134=16),LOOKUP(U134,Юноши!$BT$5:$BT$76,Юноши!$BO$5:$BO$76),IF(AND(D134="м",F134&gt;=17),LOOKUP(U134,Юноши!$BT$5:$BT$76,Юноши!$BO$5:$BO$76)))))))))))))))))))</f>
        <v>0</v>
      </c>
      <c r="W134" s="348"/>
      <c r="X134" s="324">
        <f>IF(E134="",0,IF(W134="",0,IF(AND(D134="ж",F134&lt;=10),LOOKUP(W134,Девушки!$D$5:$D$76,Девушки!$A$5:$A$76),IF(AND(D134="ж",F134=11),LOOKUP(W134,Девушки!$E$5:$E$76,Девушки!$A$5:$A$76),IF(AND(D134="ж",F134=12),LOOKUP(W134,Девушки!$F$5:$F$76,Девушки!$A$5:$A$76),IF(AND(D134="ж",F134=13),LOOKUP(W134,Девушки!$G$5:$G$76,Девушки!$A$5:$A$76),IF(AND(D134="ж",F134=14),LOOKUP(W134,Девушки!$H$5:$H$76,Девушки!$A$5:$A$76),IF(AND(D134="ж",F134=15),LOOKUP(W134,Девушки!$I$5:$I$76,Девушки!$A$5:$A$76),IF(AND(D134="ж",F134=16),LOOKUP(W134,Девушки!$J$5:$J$76,Девушки!$A$5:$A$76),IF(AND(D134="ж",F134&gt;=17),LOOKUP(W134,Девушки!$K$5:$K$76,Девушки!$A$5:$A$76),IF(AND(D134="м",F134&lt;=10),LOOKUP(W134,Юноши!$D$5:$D$76,Юноши!$A$5:$A$76),IF(AND(D134="м",F134=11),LOOKUP(W134,Юноши!$E$5:$E$76,Юноши!$A$5:$A$76),IF(AND(D134="м",F134=12),LOOKUP(W134,Юноши!$F$5:$F$76,Юноши!$A$5:$A$76),IF(AND(D134="м",F134=13),LOOKUP(W134,Юноши!$G$5:$G$76,Юноши!$A$5:$A$76),IF(AND(D134="м",F134=14),LOOKUP(W134,Юноши!$H$5:$H$76,Юноши!$A$5:$A$76),IF(AND(D134="м",F134=15),LOOKUP(W134,Юноши!$I$5:$I$76,Юноши!$A$5:$A$76),IF(AND(D134="м",F134=16),LOOKUP(W134,Юноши!$J$5:$J$76,Юноши!$A$5:$A$76),IF(AND(D134="м",F134&gt;=17),LOOKUP(W134,Юноши!$K$5:$K$76,Юноши!$A$5:$A$76)))))))))))))))))))</f>
        <v>0</v>
      </c>
      <c r="Y134" s="451">
        <f t="shared" si="3"/>
        <v>0</v>
      </c>
    </row>
    <row r="135" spans="1:25" ht="24.95" customHeight="1">
      <c r="A135" s="456"/>
      <c r="B135" s="461"/>
      <c r="C135" s="459"/>
      <c r="D135" s="458"/>
      <c r="E135" s="463"/>
      <c r="F135" s="416" t="str">
        <f t="shared" si="2"/>
        <v>/</v>
      </c>
      <c r="G135" s="422"/>
      <c r="H135" s="420">
        <f>IF(E135="",0,IF(G135&lt;=0,0,IF(AND(D135="ж",F135&lt;=10),LOOKUP(G135,Девушки!$CH$5:$CH$76,Девушки!$L$5:$L$76),IF(AND(D135="ж",F135=11),LOOKUP(G135,Девушки!$CI$5:$CI$76,Девушки!$L$5:$L$76),IF(AND(D135="ж",F135=12),LOOKUP(G135,Девушки!$CJ$5:$CJ$76,Девушки!$L$5:$L$76),IF(AND(D135="ж",F135=13),LOOKUP(G135,Девушки!$CK$5:$CK$76,Девушки!$L$5:$L$76),IF(AND(D135="ж",F135=14),LOOKUP(G135,Девушки!$CL$5:$CL$76,Девушки!$L$5:$L$76),IF(AND(D135="ж",F135=15),LOOKUP(G135,Девушки!$CM$5:$CM$76,Девушки!$L$5:$L$76),IF(AND(D135="ж",F135=16),LOOKUP(G135,Девушки!$CN$5:$CN$76,Девушки!$L$5:$L$76),IF(AND(D135="ж",F135&gt;=17),LOOKUP(G135,Девушки!$CO$5:$CO$76,Девушки!$L$5:$L$76),IF(AND(D135="м",F135&lt;=10),LOOKUP(G135,Юноши!$CH$5:$CH$76,Юноши!$L$5:$L$76),IF(AND(D135="м",F135=11),LOOKUP(G135,Юноши!$CI$5:$CI$76,Юноши!$L$5:$L$76),IF(AND(D135="м",F135=12),LOOKUP(G135,Юноши!$CJ$5:$CJ$76,Юноши!$L$5:$L$76),IF(AND(D135="м",F135=13),LOOKUP(G135,Юноши!$CK$5:$CK$76,Юноши!$L$5:$L$76),IF(AND(D135="м",F135=14),LOOKUP(G135,Юноши!$CL$5:$CL$76,Юноши!$L$5:$L$76),IF(AND(D135="м",F135=15),LOOKUP(G135,Юноши!$CM$5:$CM$76,Юноши!$L$5:$L$76),IF(AND(D135="м",F135=16),LOOKUP(G135,Юноши!$CN$5:$CN$76,Юноши!$L$5:$L$76),IF(AND(D135="м",F135&gt;=17),LOOKUP(G135,Юноши!$CO$5:$CO$76,Юноши!$L$5:$L$76)))))))))))))))))))</f>
        <v>0</v>
      </c>
      <c r="I135" s="418"/>
      <c r="J135" s="383">
        <f>IF(E135="",0,IF(I135&lt;=0,0,IF(AND(D135="ж",F135&lt;=10),LOOKUP(I135,Девушки!$O$5:$O$76,Девушки!$L$5:$L$76),IF(AND(D135="ж",F135=11),LOOKUP(I135,Девушки!$P$5:$P$76,Девушки!$L$5:$L$76),IF(AND(D135="ж",F135=12),LOOKUP(I135,Девушки!$Q$5:$Q$76,Девушки!$L$5:$L$76),IF(AND(D135="ж",F135=13),LOOKUP(I135,Девушки!$R$5:$R$76,Девушки!$L$5:$L$76),IF(AND(D135="ж",F135=14),LOOKUP(I135,Девушки!$S$5:$S$76,Девушки!$L$5:$L$76),IF(AND(D135="ж",F135=15),LOOKUP(I135,Девушки!$T$5:$T$76,Девушки!$L$5:$L$76),IF(AND(D135="ж",F135=16),LOOKUP(I135,Девушки!$U$5:$U$76,Девушки!$L$5:$L$76),IF(AND(D135="ж",F135&gt;=17),LOOKUP(I135,Девушки!$V$5:$V$76,Девушки!$L$5:$L$76),IF(AND(D135="м",F135&lt;=10),LOOKUP(I135,Юноши!$O$5:$O$76,Юноши!$L$5:$L$76),IF(AND(D135="м",F135=11),LOOKUP(I135,Юноши!$P$5:$P$76,Юноши!$L$5:$L$76),IF(AND(D135="м",F135=12),LOOKUP(I135,Юноши!$Q$5:$Q$76,Юноши!$L$5:$L$76),IF(AND(D135="м",F135=13),LOOKUP(I135,Юноши!$R$5:$R$76,Юноши!$L$5:$L$76),IF(AND(D135="м",F135=14),LOOKUP(I135,Юноши!$S$5:$S$76,Юноши!$L$5:$L$76),IF(AND(D135="м",F135=15),LOOKUP(I135,Юноши!$T$5:$T$76,Юноши!$L$5:$L$76),IF(AND(D135="м",F135=16),LOOKUP(I135,Юноши!$U$5:$U$76,Юноши!$L$5:$L$76),IF(AND(D135="м",F135&gt;=17),LOOKUP(I135,Юноши!$V$5:$V$76,Юноши!$L$5:$L$76)))))))))))))))))))</f>
        <v>0</v>
      </c>
      <c r="K135" s="424"/>
      <c r="L135" s="391">
        <f>IF(E135="",0,IF(K135&lt;=0,0,IF(AND(D135="ж",F135&lt;=16),LOOKUP(K135,Девушки!$CC$5:$CC$76,Девушки!$L$5:$L$76),IF(AND(D135="ж",F135=17),LOOKUP(K135,Девушки!$CD$5:$CD$76,Девушки!$L$5:$L$76),IF(AND(D135="м",F135&lt;=16),LOOKUP(K135,Юноши!$CC$5:$CC$76,Юноши!$L$5:$L$76),IF(AND(D135="м",F135=17),LOOKUP(K135,Юноши!$CD$5:$CD$76,Юноши!$L$5:$L$76)))))))</f>
        <v>0</v>
      </c>
      <c r="M135" s="387"/>
      <c r="N135" s="320">
        <f>IF(E135="",0,IF(M135&lt;=0,0,IF(AND(D135="ж",F135&lt;=10),LOOKUP(M135,Девушки!$Z$5:$Z$75,Девушки!$W$5:$W$75),IF(AND(D135="ж",F135=11),LOOKUP(M135,Девушки!$AA$5:$AA$75,Девушки!$W$5:$W$75),IF(AND(D135="ж",F135=12),LOOKUP(M135,Девушки!$AB$5:$AB$75,Девушки!$W$5:$W$75),IF(AND(D135="ж",F135=13),LOOKUP(M135,Девушки!$AC$5:$AC$75,Девушки!$W$5:$W$75),IF(AND(D135="ж",F135=14),LOOKUP(M135,Девушки!$AD$5:$AD$75,Девушки!$W$5:$W$75),IF(AND(D135="ж",F135=15),LOOKUP(M135,Девушки!$AE$5:$AE$75,Девушки!$W$5:$W$75),IF(AND(D135="ж",F135=16),LOOKUP(M135,Девушки!$AF$5:$AF$75,Девушки!$W$5:$W$75),IF(AND(D135="ж",F135&gt;=17),LOOKUP(M135,Девушки!$AG$5:$AG$75,Девушки!$W$5:$W$75),IF(AND(D135="м",F135&lt;=10),LOOKUP(M135,Юноши!$Z$5:$Z$75,Юноши!$W$5:$W$75),IF(AND(D135="м",F135=11),LOOKUP(M135,Юноши!$AA$5:$AA$75,Юноши!$W$5:$W$75),IF(AND(D135="м",F135=12),LOOKUP(M135,Юноши!$AB$5:$AB$75,Юноши!$W$5:$W$75),IF(AND(D135="м",F135=13),LOOKUP(M135,Юноши!$AC$5:$AC$75,Юноши!$W$5:$W$75),IF(AND(D135="м",F135=14),LOOKUP(M135,Юноши!$AD$5:$AD$75,Юноши!$W$5:$W$75),IF(AND(D135="м",F135=15),LOOKUP(M135,Юноши!$AE$5:$AE$75,Юноши!$W$5:$W$75),IF(AND(D135="м",F135=16),LOOKUP(M135,Юноши!$AF$5:$AF$75,Юноши!$W$5:$W$75),IF(AND(D135="м",F135&gt;=17),LOOKUP(M135,Юноши!$AG$5:$AG$75,Юноши!$W$5:$W$75)))))))))))))))))))</f>
        <v>0</v>
      </c>
      <c r="O135" s="389"/>
      <c r="P135" s="322">
        <f>IF(E135="",0,IF(O135&lt;=0,0,IF(AND(D135="ж",F135&lt;=10),LOOKUP(O135,Девушки!$AK$5:$AK$75,Девушки!$W$5:$W$75),IF(AND(D135="ж",F135=11),LOOKUP(O135,Девушки!$AL$5:$AL$75,Девушки!$W$5:$W$75),IF(AND(D135="ж",F135=12),LOOKUP(O135,Девушки!$AM$5:$AM$75,Девушки!$W$5:$W$75),IF(AND(D135="ж",F135=13),LOOKUP(O135,Девушки!$AN$5:$AN$75,Девушки!$W$5:$W$75),IF(AND(D135="ж",F135=14),LOOKUP(O135,Девушки!$AO$5:$AO$75,Девушки!$W$5:$W$75),IF(AND(D135="ж",F135=15),LOOKUP(O135,Девушки!$AP$5:$AP$75,Девушки!$W$5:$W$75),IF(AND(D135="ж",F135=16),LOOKUP(O135,Девушки!$AQ$5:$AQ$75,Девушки!$W$5:$W$75),IF(AND(D135="ж",F135&gt;=17),LOOKUP(O135,Девушки!$AR$5:$AR$75,Девушки!$W$5:$W$75),IF(AND(D135="м",F135&lt;=10),LOOKUP(O135,Юноши!$AK$5:$AK$75,Юноши!$W$5:$W$75),IF(AND(D135="м",F135=11),LOOKUP(O135,Юноши!$AL$5:$AL$75,Юноши!$W$5:$W$75),IF(AND(D135="м",F135=12),LOOKUP(O135,Юноши!$AM$5:$AM$75,Юноши!$W$5:$W$75),IF(AND(D135="м",F135=13),LOOKUP(O135,Юноши!$AN$5:$AN$75,Юноши!$W$5:$W$75),IF(AND(D135="м",F135=14),LOOKUP(O135,Юноши!$AO$5:$AO$75,Юноши!$W$5:$W$75),IF(AND(D135="м",F135=15),LOOKUP(O135,Юноши!$AP$5:$AP$75,Юноши!$W$5:$W$75),IF(AND(D135="м",F135=16),LOOKUP(O135,Юноши!$AQ$5:$AQ$75,Юноши!$W$5:$W$75),IF(AND(D135="м",F135&gt;=17),LOOKUP(O135,Юноши!$AR$5:$AR$75,Юноши!$W$5:$W$75)))))))))))))))))))</f>
        <v>0</v>
      </c>
      <c r="Q135" s="319"/>
      <c r="R135" s="454">
        <f>IF(E135="",0,IF(Q135&lt;=0,0,IF(AND(D135="ж",F135&lt;=10),LOOKUP(Q135,Девушки!$AV$5:$AV$75,Девушки!$W$5:$W$75),IF(AND(D135="ж",F135=11),LOOKUP(Q135,Девушки!$AW$5:$AW$75,Девушки!$W$5:$W$75),IF(AND(D135="ж",F135=12),LOOKUP(Q135,Девушки!$AX$5:$AX$75,Девушки!$W$5:$W$75),IF(AND(D135="ж",F135=13),LOOKUP(Q135,Девушки!$AY$5:$AY$75,Девушки!$W$5:$W$75),IF(AND(D135="ж",F135=14),LOOKUP(Q135,Девушки!$AZ$5:$AZ$75,Девушки!$W$5:$W$75),IF(AND(D135="ж",F135=15),LOOKUP(Q135,Девушки!$BA$5:$BA$75,Девушки!$W$5:$W$75),IF(AND(D135="ж",F135=16),LOOKUP(Q135,Девушки!$BB$5:$BB$75,Девушки!$W$5:$W$75),IF(AND(D135="ж",F135&gt;=17),LOOKUP(Q135,Девушки!$BC$5:$BC$75,Девушки!$W$5:$W$75),IF(AND(D135="м",F135&lt;=10),LOOKUP(Q135,Юноши!$AV$5:$AV$75,Юноши!$W$5:$W$75),IF(AND(D135="м",F135=11),LOOKUP(Q135,Юноши!$AW$5:$AW$75,Юноши!$W$5:$W$75),IF(AND(D135="м",F135=12),LOOKUP(Q135,Юноши!$AX$5:$AX$75,Юноши!$W$5:$W$75),IF(AND(D135="м",F135=13),LOOKUP(Q135,Юноши!$AY$5:$AY$75,Юноши!$W$5:$W$75),IF(AND(D135="м",F135=14),LOOKUP(Q135,Юноши!$AZ$5:$AZ$75,Юноши!$W$5:$W$75),IF(AND(D135="м",F135=15),LOOKUP(Q135,Юноши!$BA$5:$BA$75,Юноши!$W$5:$W$75),IF(AND(D135="м",F135=16),LOOKUP(Q135,Юноши!$BB$5:$BB$75,Юноши!$W$5:$W$75),IF(AND(D135="м",F135&gt;=17),LOOKUP(Q135,Юноши!$BC$5:$BC$75,Юноши!$W$5:$W$75)))))))))))))))))))</f>
        <v>0</v>
      </c>
      <c r="S135" s="335"/>
      <c r="T135" s="323">
        <f>IF(E135="",0,IF(S135="",0,IF(S135&lt;-4,0,IF(AND(D135="ж",F135&lt;=10),LOOKUP(S135,Девушки!$BG$5:$BG$75,Девушки!$W$5:$W$75),IF(AND(D135="ж",F135=11),LOOKUP(S135,Девушки!$BH$5:$BH$75,Девушки!$W$5:$W$75),IF(AND(D135="ж",F135=12),LOOKUP(S135,Девушки!$BI$5:$BI$75,Девушки!$W$5:$W$75),IF(AND(D135="ж",F135=13),LOOKUP(S135,Девушки!$BJ$5:$BJ$75,Девушки!$W$5:$W$75),IF(AND(D135="ж",F135=14),LOOKUP(S135,Девушки!$BK$5:$BK$75,Девушки!$W$5:$W$75),IF(AND(D135="ж",F135=15),LOOKUP(S135,Девушки!$BL$5:$BL$75,Девушки!$W$5:$W$75),IF(AND(D135="ж",F135=16),LOOKUP(S135,Девушки!$BM$5:$BM$75,Девушки!$W$5:$W$75),IF(AND(D135="ж",F135&gt;=17),LOOKUP(S135,Девушки!$BN$5:$BN$75,Девушки!$W$5:$W$75),IF(AND(D135="м",F135&lt;=10),LOOKUP(S135,Юноши!$BG$5:$BG$75,Юноши!$W$5:$W$75),IF(AND(D135="м",F135=11),LOOKUP(S135,Юноши!$BH$5:$BH$75,Юноши!$W$5:$W$75),IF(AND(D135="м",F135=12),LOOKUP(S135,Юноши!$BI$5:$BI$75,Юноши!$W$5:$W$75),IF(AND(D135="м",F135=13),LOOKUP(S135,Юноши!$BJ$5:$BJ$75,Юноши!$W$5:$W$75),IF(AND(D135="м",F135=14),LOOKUP(S135,Юноши!$BK$5:$BK$75,Юноши!$W$5:$W$75),IF(AND(D135="м",F135=15),LOOKUP(S135,Юноши!$BL$5:$BL$75,Юноши!$W$5:$W$75),IF(AND(D135="м",F135=16),LOOKUP(S135,Юноши!$BM$5:$BM$75,Юноши!$W$5:$W$75),IF(AND(D135="м",F135&gt;=17),LOOKUP(S135,Юноши!$BN$5:$BN$75,Юноши!$W$5:$W$75))))))))))))))))))))</f>
        <v>0</v>
      </c>
      <c r="U135" s="343"/>
      <c r="V135" s="454">
        <f>IF(E135="",0,IF(U135&lt;=0,0,IF(AND(D135="ж",F135&lt;=10),LOOKUP(U135,Девушки!$BT$5:$BT$76,Девушки!$BO$5:$BO$76),IF(AND(D135="ж",F135=11),LOOKUP(U135,Девушки!$BT$5:$BT$76,Девушки!$BO$5:$BO$76),IF(AND(D135="ж",F135=12),LOOKUP(U135,Девушки!$BT$5:$BT$76,Девушки!$BO$5:$BO$76),IF(AND(D135="ж",F135=13),LOOKUP(U135,Девушки!$BT$5:$BT$76,Девушки!$BO$5:$BO$76),IF(AND(D135="ж",F135=14),LOOKUP(U135,Девушки!$BT$5:$BT$76,Девушки!$BO$5:$BO$76),IF(AND(D135="ж",F135=15),LOOKUP(U135,Девушки!$BT$5:$BT$76,Девушки!$BO$5:$BO$76),IF(AND(D135="ж",F135=16),LOOKUP(U135,Девушки!$BT$5:$BT$76,Девушки!$BO$5:$BO$76),IF(AND(D135="ж",F135&gt;=17),LOOKUP(U135,Девушки!$BT$5:$BT$76,Девушки!$BO$5:$BO$76),IF(AND(D135="м",F135&lt;=10),LOOKUP(U135,Юноши!$BT$5:$BT$76,Юноши!$BO$5:$BO$76),IF(AND(D135="м",F135=11),LOOKUP(U135,Юноши!$BT$5:$BT$76,Юноши!$BO$5:$BO$76),IF(AND(D135="м",F135=12),LOOKUP(U135,Юноши!$BT$5:$BT$76,Юноши!$BO$5:$BO$76),IF(AND(D135="м",F135=13),LOOKUP(U135,Юноши!$BT$5:$BT$76,Юноши!$BO$5:$BO$76),IF(AND(D135="м",F135=14),LOOKUP(U135,Юноши!$BT$5:$BT$76,Юноши!$BO$5:$BO$76),IF(AND(D135="м",F135=15),LOOKUP(U135,Юноши!$BT$5:$BT$76,Юноши!$BO$5:$BO$76),IF(AND(D135="м",F135=16),LOOKUP(U135,Юноши!$BT$5:$BT$76,Юноши!$BO$5:$BO$76),IF(AND(D135="м",F135&gt;=17),LOOKUP(U135,Юноши!$BT$5:$BT$76,Юноши!$BO$5:$BO$76)))))))))))))))))))</f>
        <v>0</v>
      </c>
      <c r="W135" s="348"/>
      <c r="X135" s="324">
        <f>IF(E135="",0,IF(W135="",0,IF(AND(D135="ж",F135&lt;=10),LOOKUP(W135,Девушки!$D$5:$D$76,Девушки!$A$5:$A$76),IF(AND(D135="ж",F135=11),LOOKUP(W135,Девушки!$E$5:$E$76,Девушки!$A$5:$A$76),IF(AND(D135="ж",F135=12),LOOKUP(W135,Девушки!$F$5:$F$76,Девушки!$A$5:$A$76),IF(AND(D135="ж",F135=13),LOOKUP(W135,Девушки!$G$5:$G$76,Девушки!$A$5:$A$76),IF(AND(D135="ж",F135=14),LOOKUP(W135,Девушки!$H$5:$H$76,Девушки!$A$5:$A$76),IF(AND(D135="ж",F135=15),LOOKUP(W135,Девушки!$I$5:$I$76,Девушки!$A$5:$A$76),IF(AND(D135="ж",F135=16),LOOKUP(W135,Девушки!$J$5:$J$76,Девушки!$A$5:$A$76),IF(AND(D135="ж",F135&gt;=17),LOOKUP(W135,Девушки!$K$5:$K$76,Девушки!$A$5:$A$76),IF(AND(D135="м",F135&lt;=10),LOOKUP(W135,Юноши!$D$5:$D$76,Юноши!$A$5:$A$76),IF(AND(D135="м",F135=11),LOOKUP(W135,Юноши!$E$5:$E$76,Юноши!$A$5:$A$76),IF(AND(D135="м",F135=12),LOOKUP(W135,Юноши!$F$5:$F$76,Юноши!$A$5:$A$76),IF(AND(D135="м",F135=13),LOOKUP(W135,Юноши!$G$5:$G$76,Юноши!$A$5:$A$76),IF(AND(D135="м",F135=14),LOOKUP(W135,Юноши!$H$5:$H$76,Юноши!$A$5:$A$76),IF(AND(D135="м",F135=15),LOOKUP(W135,Юноши!$I$5:$I$76,Юноши!$A$5:$A$76),IF(AND(D135="м",F135=16),LOOKUP(W135,Юноши!$J$5:$J$76,Юноши!$A$5:$A$76),IF(AND(D135="м",F135&gt;=17),LOOKUP(W135,Юноши!$K$5:$K$76,Юноши!$A$5:$A$76)))))))))))))))))))</f>
        <v>0</v>
      </c>
      <c r="Y135" s="451">
        <f t="shared" si="3"/>
        <v>0</v>
      </c>
    </row>
    <row r="136" spans="1:25" ht="24.95" customHeight="1">
      <c r="A136" s="456"/>
      <c r="B136" s="461"/>
      <c r="C136" s="459"/>
      <c r="D136" s="458"/>
      <c r="E136" s="463"/>
      <c r="F136" s="416" t="str">
        <f t="shared" ref="F136:F199" si="4">IF(E136="","/",INT(($D$4-E136)/365.25))</f>
        <v>/</v>
      </c>
      <c r="G136" s="422"/>
      <c r="H136" s="420">
        <f>IF(E136="",0,IF(G136&lt;=0,0,IF(AND(D136="ж",F136&lt;=10),LOOKUP(G136,Девушки!$CH$5:$CH$76,Девушки!$L$5:$L$76),IF(AND(D136="ж",F136=11),LOOKUP(G136,Девушки!$CI$5:$CI$76,Девушки!$L$5:$L$76),IF(AND(D136="ж",F136=12),LOOKUP(G136,Девушки!$CJ$5:$CJ$76,Девушки!$L$5:$L$76),IF(AND(D136="ж",F136=13),LOOKUP(G136,Девушки!$CK$5:$CK$76,Девушки!$L$5:$L$76),IF(AND(D136="ж",F136=14),LOOKUP(G136,Девушки!$CL$5:$CL$76,Девушки!$L$5:$L$76),IF(AND(D136="ж",F136=15),LOOKUP(G136,Девушки!$CM$5:$CM$76,Девушки!$L$5:$L$76),IF(AND(D136="ж",F136=16),LOOKUP(G136,Девушки!$CN$5:$CN$76,Девушки!$L$5:$L$76),IF(AND(D136="ж",F136&gt;=17),LOOKUP(G136,Девушки!$CO$5:$CO$76,Девушки!$L$5:$L$76),IF(AND(D136="м",F136&lt;=10),LOOKUP(G136,Юноши!$CH$5:$CH$76,Юноши!$L$5:$L$76),IF(AND(D136="м",F136=11),LOOKUP(G136,Юноши!$CI$5:$CI$76,Юноши!$L$5:$L$76),IF(AND(D136="м",F136=12),LOOKUP(G136,Юноши!$CJ$5:$CJ$76,Юноши!$L$5:$L$76),IF(AND(D136="м",F136=13),LOOKUP(G136,Юноши!$CK$5:$CK$76,Юноши!$L$5:$L$76),IF(AND(D136="м",F136=14),LOOKUP(G136,Юноши!$CL$5:$CL$76,Юноши!$L$5:$L$76),IF(AND(D136="м",F136=15),LOOKUP(G136,Юноши!$CM$5:$CM$76,Юноши!$L$5:$L$76),IF(AND(D136="м",F136=16),LOOKUP(G136,Юноши!$CN$5:$CN$76,Юноши!$L$5:$L$76),IF(AND(D136="м",F136&gt;=17),LOOKUP(G136,Юноши!$CO$5:$CO$76,Юноши!$L$5:$L$76)))))))))))))))))))</f>
        <v>0</v>
      </c>
      <c r="I136" s="418"/>
      <c r="J136" s="383">
        <f>IF(E136="",0,IF(I136&lt;=0,0,IF(AND(D136="ж",F136&lt;=10),LOOKUP(I136,Девушки!$O$5:$O$76,Девушки!$L$5:$L$76),IF(AND(D136="ж",F136=11),LOOKUP(I136,Девушки!$P$5:$P$76,Девушки!$L$5:$L$76),IF(AND(D136="ж",F136=12),LOOKUP(I136,Девушки!$Q$5:$Q$76,Девушки!$L$5:$L$76),IF(AND(D136="ж",F136=13),LOOKUP(I136,Девушки!$R$5:$R$76,Девушки!$L$5:$L$76),IF(AND(D136="ж",F136=14),LOOKUP(I136,Девушки!$S$5:$S$76,Девушки!$L$5:$L$76),IF(AND(D136="ж",F136=15),LOOKUP(I136,Девушки!$T$5:$T$76,Девушки!$L$5:$L$76),IF(AND(D136="ж",F136=16),LOOKUP(I136,Девушки!$U$5:$U$76,Девушки!$L$5:$L$76),IF(AND(D136="ж",F136&gt;=17),LOOKUP(I136,Девушки!$V$5:$V$76,Девушки!$L$5:$L$76),IF(AND(D136="м",F136&lt;=10),LOOKUP(I136,Юноши!$O$5:$O$76,Юноши!$L$5:$L$76),IF(AND(D136="м",F136=11),LOOKUP(I136,Юноши!$P$5:$P$76,Юноши!$L$5:$L$76),IF(AND(D136="м",F136=12),LOOKUP(I136,Юноши!$Q$5:$Q$76,Юноши!$L$5:$L$76),IF(AND(D136="м",F136=13),LOOKUP(I136,Юноши!$R$5:$R$76,Юноши!$L$5:$L$76),IF(AND(D136="м",F136=14),LOOKUP(I136,Юноши!$S$5:$S$76,Юноши!$L$5:$L$76),IF(AND(D136="м",F136=15),LOOKUP(I136,Юноши!$T$5:$T$76,Юноши!$L$5:$L$76),IF(AND(D136="м",F136=16),LOOKUP(I136,Юноши!$U$5:$U$76,Юноши!$L$5:$L$76),IF(AND(D136="м",F136&gt;=17),LOOKUP(I136,Юноши!$V$5:$V$76,Юноши!$L$5:$L$76)))))))))))))))))))</f>
        <v>0</v>
      </c>
      <c r="K136" s="424"/>
      <c r="L136" s="391">
        <f>IF(E136="",0,IF(K136&lt;=0,0,IF(AND(D136="ж",F136&lt;=16),LOOKUP(K136,Девушки!$CC$5:$CC$76,Девушки!$L$5:$L$76),IF(AND(D136="ж",F136=17),LOOKUP(K136,Девушки!$CD$5:$CD$76,Девушки!$L$5:$L$76),IF(AND(D136="м",F136&lt;=16),LOOKUP(K136,Юноши!$CC$5:$CC$76,Юноши!$L$5:$L$76),IF(AND(D136="м",F136=17),LOOKUP(K136,Юноши!$CD$5:$CD$76,Юноши!$L$5:$L$76)))))))</f>
        <v>0</v>
      </c>
      <c r="M136" s="387"/>
      <c r="N136" s="320">
        <f>IF(E136="",0,IF(M136&lt;=0,0,IF(AND(D136="ж",F136&lt;=10),LOOKUP(M136,Девушки!$Z$5:$Z$75,Девушки!$W$5:$W$75),IF(AND(D136="ж",F136=11),LOOKUP(M136,Девушки!$AA$5:$AA$75,Девушки!$W$5:$W$75),IF(AND(D136="ж",F136=12),LOOKUP(M136,Девушки!$AB$5:$AB$75,Девушки!$W$5:$W$75),IF(AND(D136="ж",F136=13),LOOKUP(M136,Девушки!$AC$5:$AC$75,Девушки!$W$5:$W$75),IF(AND(D136="ж",F136=14),LOOKUP(M136,Девушки!$AD$5:$AD$75,Девушки!$W$5:$W$75),IF(AND(D136="ж",F136=15),LOOKUP(M136,Девушки!$AE$5:$AE$75,Девушки!$W$5:$W$75),IF(AND(D136="ж",F136=16),LOOKUP(M136,Девушки!$AF$5:$AF$75,Девушки!$W$5:$W$75),IF(AND(D136="ж",F136&gt;=17),LOOKUP(M136,Девушки!$AG$5:$AG$75,Девушки!$W$5:$W$75),IF(AND(D136="м",F136&lt;=10),LOOKUP(M136,Юноши!$Z$5:$Z$75,Юноши!$W$5:$W$75),IF(AND(D136="м",F136=11),LOOKUP(M136,Юноши!$AA$5:$AA$75,Юноши!$W$5:$W$75),IF(AND(D136="м",F136=12),LOOKUP(M136,Юноши!$AB$5:$AB$75,Юноши!$W$5:$W$75),IF(AND(D136="м",F136=13),LOOKUP(M136,Юноши!$AC$5:$AC$75,Юноши!$W$5:$W$75),IF(AND(D136="м",F136=14),LOOKUP(M136,Юноши!$AD$5:$AD$75,Юноши!$W$5:$W$75),IF(AND(D136="м",F136=15),LOOKUP(M136,Юноши!$AE$5:$AE$75,Юноши!$W$5:$W$75),IF(AND(D136="м",F136=16),LOOKUP(M136,Юноши!$AF$5:$AF$75,Юноши!$W$5:$W$75),IF(AND(D136="м",F136&gt;=17),LOOKUP(M136,Юноши!$AG$5:$AG$75,Юноши!$W$5:$W$75)))))))))))))))))))</f>
        <v>0</v>
      </c>
      <c r="O136" s="389"/>
      <c r="P136" s="322">
        <f>IF(E136="",0,IF(O136&lt;=0,0,IF(AND(D136="ж",F136&lt;=10),LOOKUP(O136,Девушки!$AK$5:$AK$75,Девушки!$W$5:$W$75),IF(AND(D136="ж",F136=11),LOOKUP(O136,Девушки!$AL$5:$AL$75,Девушки!$W$5:$W$75),IF(AND(D136="ж",F136=12),LOOKUP(O136,Девушки!$AM$5:$AM$75,Девушки!$W$5:$W$75),IF(AND(D136="ж",F136=13),LOOKUP(O136,Девушки!$AN$5:$AN$75,Девушки!$W$5:$W$75),IF(AND(D136="ж",F136=14),LOOKUP(O136,Девушки!$AO$5:$AO$75,Девушки!$W$5:$W$75),IF(AND(D136="ж",F136=15),LOOKUP(O136,Девушки!$AP$5:$AP$75,Девушки!$W$5:$W$75),IF(AND(D136="ж",F136=16),LOOKUP(O136,Девушки!$AQ$5:$AQ$75,Девушки!$W$5:$W$75),IF(AND(D136="ж",F136&gt;=17),LOOKUP(O136,Девушки!$AR$5:$AR$75,Девушки!$W$5:$W$75),IF(AND(D136="м",F136&lt;=10),LOOKUP(O136,Юноши!$AK$5:$AK$75,Юноши!$W$5:$W$75),IF(AND(D136="м",F136=11),LOOKUP(O136,Юноши!$AL$5:$AL$75,Юноши!$W$5:$W$75),IF(AND(D136="м",F136=12),LOOKUP(O136,Юноши!$AM$5:$AM$75,Юноши!$W$5:$W$75),IF(AND(D136="м",F136=13),LOOKUP(O136,Юноши!$AN$5:$AN$75,Юноши!$W$5:$W$75),IF(AND(D136="м",F136=14),LOOKUP(O136,Юноши!$AO$5:$AO$75,Юноши!$W$5:$W$75),IF(AND(D136="м",F136=15),LOOKUP(O136,Юноши!$AP$5:$AP$75,Юноши!$W$5:$W$75),IF(AND(D136="м",F136=16),LOOKUP(O136,Юноши!$AQ$5:$AQ$75,Юноши!$W$5:$W$75),IF(AND(D136="м",F136&gt;=17),LOOKUP(O136,Юноши!$AR$5:$AR$75,Юноши!$W$5:$W$75)))))))))))))))))))</f>
        <v>0</v>
      </c>
      <c r="Q136" s="319"/>
      <c r="R136" s="454">
        <f>IF(E136="",0,IF(Q136&lt;=0,0,IF(AND(D136="ж",F136&lt;=10),LOOKUP(Q136,Девушки!$AV$5:$AV$75,Девушки!$W$5:$W$75),IF(AND(D136="ж",F136=11),LOOKUP(Q136,Девушки!$AW$5:$AW$75,Девушки!$W$5:$W$75),IF(AND(D136="ж",F136=12),LOOKUP(Q136,Девушки!$AX$5:$AX$75,Девушки!$W$5:$W$75),IF(AND(D136="ж",F136=13),LOOKUP(Q136,Девушки!$AY$5:$AY$75,Девушки!$W$5:$W$75),IF(AND(D136="ж",F136=14),LOOKUP(Q136,Девушки!$AZ$5:$AZ$75,Девушки!$W$5:$W$75),IF(AND(D136="ж",F136=15),LOOKUP(Q136,Девушки!$BA$5:$BA$75,Девушки!$W$5:$W$75),IF(AND(D136="ж",F136=16),LOOKUP(Q136,Девушки!$BB$5:$BB$75,Девушки!$W$5:$W$75),IF(AND(D136="ж",F136&gt;=17),LOOKUP(Q136,Девушки!$BC$5:$BC$75,Девушки!$W$5:$W$75),IF(AND(D136="м",F136&lt;=10),LOOKUP(Q136,Юноши!$AV$5:$AV$75,Юноши!$W$5:$W$75),IF(AND(D136="м",F136=11),LOOKUP(Q136,Юноши!$AW$5:$AW$75,Юноши!$W$5:$W$75),IF(AND(D136="м",F136=12),LOOKUP(Q136,Юноши!$AX$5:$AX$75,Юноши!$W$5:$W$75),IF(AND(D136="м",F136=13),LOOKUP(Q136,Юноши!$AY$5:$AY$75,Юноши!$W$5:$W$75),IF(AND(D136="м",F136=14),LOOKUP(Q136,Юноши!$AZ$5:$AZ$75,Юноши!$W$5:$W$75),IF(AND(D136="м",F136=15),LOOKUP(Q136,Юноши!$BA$5:$BA$75,Юноши!$W$5:$W$75),IF(AND(D136="м",F136=16),LOOKUP(Q136,Юноши!$BB$5:$BB$75,Юноши!$W$5:$W$75),IF(AND(D136="м",F136&gt;=17),LOOKUP(Q136,Юноши!$BC$5:$BC$75,Юноши!$W$5:$W$75)))))))))))))))))))</f>
        <v>0</v>
      </c>
      <c r="S136" s="335"/>
      <c r="T136" s="323">
        <f>IF(E136="",0,IF(S136="",0,IF(S136&lt;-4,0,IF(AND(D136="ж",F136&lt;=10),LOOKUP(S136,Девушки!$BG$5:$BG$75,Девушки!$W$5:$W$75),IF(AND(D136="ж",F136=11),LOOKUP(S136,Девушки!$BH$5:$BH$75,Девушки!$W$5:$W$75),IF(AND(D136="ж",F136=12),LOOKUP(S136,Девушки!$BI$5:$BI$75,Девушки!$W$5:$W$75),IF(AND(D136="ж",F136=13),LOOKUP(S136,Девушки!$BJ$5:$BJ$75,Девушки!$W$5:$W$75),IF(AND(D136="ж",F136=14),LOOKUP(S136,Девушки!$BK$5:$BK$75,Девушки!$W$5:$W$75),IF(AND(D136="ж",F136=15),LOOKUP(S136,Девушки!$BL$5:$BL$75,Девушки!$W$5:$W$75),IF(AND(D136="ж",F136=16),LOOKUP(S136,Девушки!$BM$5:$BM$75,Девушки!$W$5:$W$75),IF(AND(D136="ж",F136&gt;=17),LOOKUP(S136,Девушки!$BN$5:$BN$75,Девушки!$W$5:$W$75),IF(AND(D136="м",F136&lt;=10),LOOKUP(S136,Юноши!$BG$5:$BG$75,Юноши!$W$5:$W$75),IF(AND(D136="м",F136=11),LOOKUP(S136,Юноши!$BH$5:$BH$75,Юноши!$W$5:$W$75),IF(AND(D136="м",F136=12),LOOKUP(S136,Юноши!$BI$5:$BI$75,Юноши!$W$5:$W$75),IF(AND(D136="м",F136=13),LOOKUP(S136,Юноши!$BJ$5:$BJ$75,Юноши!$W$5:$W$75),IF(AND(D136="м",F136=14),LOOKUP(S136,Юноши!$BK$5:$BK$75,Юноши!$W$5:$W$75),IF(AND(D136="м",F136=15),LOOKUP(S136,Юноши!$BL$5:$BL$75,Юноши!$W$5:$W$75),IF(AND(D136="м",F136=16),LOOKUP(S136,Юноши!$BM$5:$BM$75,Юноши!$W$5:$W$75),IF(AND(D136="м",F136&gt;=17),LOOKUP(S136,Юноши!$BN$5:$BN$75,Юноши!$W$5:$W$75))))))))))))))))))))</f>
        <v>0</v>
      </c>
      <c r="U136" s="343"/>
      <c r="V136" s="454">
        <f>IF(E136="",0,IF(U136&lt;=0,0,IF(AND(D136="ж",F136&lt;=10),LOOKUP(U136,Девушки!$BT$5:$BT$76,Девушки!$BO$5:$BO$76),IF(AND(D136="ж",F136=11),LOOKUP(U136,Девушки!$BT$5:$BT$76,Девушки!$BO$5:$BO$76),IF(AND(D136="ж",F136=12),LOOKUP(U136,Девушки!$BT$5:$BT$76,Девушки!$BO$5:$BO$76),IF(AND(D136="ж",F136=13),LOOKUP(U136,Девушки!$BT$5:$BT$76,Девушки!$BO$5:$BO$76),IF(AND(D136="ж",F136=14),LOOKUP(U136,Девушки!$BT$5:$BT$76,Девушки!$BO$5:$BO$76),IF(AND(D136="ж",F136=15),LOOKUP(U136,Девушки!$BT$5:$BT$76,Девушки!$BO$5:$BO$76),IF(AND(D136="ж",F136=16),LOOKUP(U136,Девушки!$BT$5:$BT$76,Девушки!$BO$5:$BO$76),IF(AND(D136="ж",F136&gt;=17),LOOKUP(U136,Девушки!$BT$5:$BT$76,Девушки!$BO$5:$BO$76),IF(AND(D136="м",F136&lt;=10),LOOKUP(U136,Юноши!$BT$5:$BT$76,Юноши!$BO$5:$BO$76),IF(AND(D136="м",F136=11),LOOKUP(U136,Юноши!$BT$5:$BT$76,Юноши!$BO$5:$BO$76),IF(AND(D136="м",F136=12),LOOKUP(U136,Юноши!$BT$5:$BT$76,Юноши!$BO$5:$BO$76),IF(AND(D136="м",F136=13),LOOKUP(U136,Юноши!$BT$5:$BT$76,Юноши!$BO$5:$BO$76),IF(AND(D136="м",F136=14),LOOKUP(U136,Юноши!$BT$5:$BT$76,Юноши!$BO$5:$BO$76),IF(AND(D136="м",F136=15),LOOKUP(U136,Юноши!$BT$5:$BT$76,Юноши!$BO$5:$BO$76),IF(AND(D136="м",F136=16),LOOKUP(U136,Юноши!$BT$5:$BT$76,Юноши!$BO$5:$BO$76),IF(AND(D136="м",F136&gt;=17),LOOKUP(U136,Юноши!$BT$5:$BT$76,Юноши!$BO$5:$BO$76)))))))))))))))))))</f>
        <v>0</v>
      </c>
      <c r="W136" s="348"/>
      <c r="X136" s="324">
        <f>IF(E136="",0,IF(W136="",0,IF(AND(D136="ж",F136&lt;=10),LOOKUP(W136,Девушки!$D$5:$D$76,Девушки!$A$5:$A$76),IF(AND(D136="ж",F136=11),LOOKUP(W136,Девушки!$E$5:$E$76,Девушки!$A$5:$A$76),IF(AND(D136="ж",F136=12),LOOKUP(W136,Девушки!$F$5:$F$76,Девушки!$A$5:$A$76),IF(AND(D136="ж",F136=13),LOOKUP(W136,Девушки!$G$5:$G$76,Девушки!$A$5:$A$76),IF(AND(D136="ж",F136=14),LOOKUP(W136,Девушки!$H$5:$H$76,Девушки!$A$5:$A$76),IF(AND(D136="ж",F136=15),LOOKUP(W136,Девушки!$I$5:$I$76,Девушки!$A$5:$A$76),IF(AND(D136="ж",F136=16),LOOKUP(W136,Девушки!$J$5:$J$76,Девушки!$A$5:$A$76),IF(AND(D136="ж",F136&gt;=17),LOOKUP(W136,Девушки!$K$5:$K$76,Девушки!$A$5:$A$76),IF(AND(D136="м",F136&lt;=10),LOOKUP(W136,Юноши!$D$5:$D$76,Юноши!$A$5:$A$76),IF(AND(D136="м",F136=11),LOOKUP(W136,Юноши!$E$5:$E$76,Юноши!$A$5:$A$76),IF(AND(D136="м",F136=12),LOOKUP(W136,Юноши!$F$5:$F$76,Юноши!$A$5:$A$76),IF(AND(D136="м",F136=13),LOOKUP(W136,Юноши!$G$5:$G$76,Юноши!$A$5:$A$76),IF(AND(D136="м",F136=14),LOOKUP(W136,Юноши!$H$5:$H$76,Юноши!$A$5:$A$76),IF(AND(D136="м",F136=15),LOOKUP(W136,Юноши!$I$5:$I$76,Юноши!$A$5:$A$76),IF(AND(D136="м",F136=16),LOOKUP(W136,Юноши!$J$5:$J$76,Юноши!$A$5:$A$76),IF(AND(D136="м",F136&gt;=17),LOOKUP(W136,Юноши!$K$5:$K$76,Юноши!$A$5:$A$76)))))))))))))))))))</f>
        <v>0</v>
      </c>
      <c r="Y136" s="451">
        <f t="shared" si="3"/>
        <v>0</v>
      </c>
    </row>
    <row r="137" spans="1:25" ht="24.95" customHeight="1">
      <c r="A137" s="456"/>
      <c r="B137" s="461"/>
      <c r="C137" s="459"/>
      <c r="D137" s="458"/>
      <c r="E137" s="463"/>
      <c r="F137" s="416" t="str">
        <f t="shared" si="4"/>
        <v>/</v>
      </c>
      <c r="G137" s="422"/>
      <c r="H137" s="420">
        <f>IF(E137="",0,IF(G137&lt;=0,0,IF(AND(D137="ж",F137&lt;=10),LOOKUP(G137,Девушки!$CH$5:$CH$76,Девушки!$L$5:$L$76),IF(AND(D137="ж",F137=11),LOOKUP(G137,Девушки!$CI$5:$CI$76,Девушки!$L$5:$L$76),IF(AND(D137="ж",F137=12),LOOKUP(G137,Девушки!$CJ$5:$CJ$76,Девушки!$L$5:$L$76),IF(AND(D137="ж",F137=13),LOOKUP(G137,Девушки!$CK$5:$CK$76,Девушки!$L$5:$L$76),IF(AND(D137="ж",F137=14),LOOKUP(G137,Девушки!$CL$5:$CL$76,Девушки!$L$5:$L$76),IF(AND(D137="ж",F137=15),LOOKUP(G137,Девушки!$CM$5:$CM$76,Девушки!$L$5:$L$76),IF(AND(D137="ж",F137=16),LOOKUP(G137,Девушки!$CN$5:$CN$76,Девушки!$L$5:$L$76),IF(AND(D137="ж",F137&gt;=17),LOOKUP(G137,Девушки!$CO$5:$CO$76,Девушки!$L$5:$L$76),IF(AND(D137="м",F137&lt;=10),LOOKUP(G137,Юноши!$CH$5:$CH$76,Юноши!$L$5:$L$76),IF(AND(D137="м",F137=11),LOOKUP(G137,Юноши!$CI$5:$CI$76,Юноши!$L$5:$L$76),IF(AND(D137="м",F137=12),LOOKUP(G137,Юноши!$CJ$5:$CJ$76,Юноши!$L$5:$L$76),IF(AND(D137="м",F137=13),LOOKUP(G137,Юноши!$CK$5:$CK$76,Юноши!$L$5:$L$76),IF(AND(D137="м",F137=14),LOOKUP(G137,Юноши!$CL$5:$CL$76,Юноши!$L$5:$L$76),IF(AND(D137="м",F137=15),LOOKUP(G137,Юноши!$CM$5:$CM$76,Юноши!$L$5:$L$76),IF(AND(D137="м",F137=16),LOOKUP(G137,Юноши!$CN$5:$CN$76,Юноши!$L$5:$L$76),IF(AND(D137="м",F137&gt;=17),LOOKUP(G137,Юноши!$CO$5:$CO$76,Юноши!$L$5:$L$76)))))))))))))))))))</f>
        <v>0</v>
      </c>
      <c r="I137" s="418"/>
      <c r="J137" s="383">
        <f>IF(E137="",0,IF(I137&lt;=0,0,IF(AND(D137="ж",F137&lt;=10),LOOKUP(I137,Девушки!$O$5:$O$76,Девушки!$L$5:$L$76),IF(AND(D137="ж",F137=11),LOOKUP(I137,Девушки!$P$5:$P$76,Девушки!$L$5:$L$76),IF(AND(D137="ж",F137=12),LOOKUP(I137,Девушки!$Q$5:$Q$76,Девушки!$L$5:$L$76),IF(AND(D137="ж",F137=13),LOOKUP(I137,Девушки!$R$5:$R$76,Девушки!$L$5:$L$76),IF(AND(D137="ж",F137=14),LOOKUP(I137,Девушки!$S$5:$S$76,Девушки!$L$5:$L$76),IF(AND(D137="ж",F137=15),LOOKUP(I137,Девушки!$T$5:$T$76,Девушки!$L$5:$L$76),IF(AND(D137="ж",F137=16),LOOKUP(I137,Девушки!$U$5:$U$76,Девушки!$L$5:$L$76),IF(AND(D137="ж",F137&gt;=17),LOOKUP(I137,Девушки!$V$5:$V$76,Девушки!$L$5:$L$76),IF(AND(D137="м",F137&lt;=10),LOOKUP(I137,Юноши!$O$5:$O$76,Юноши!$L$5:$L$76),IF(AND(D137="м",F137=11),LOOKUP(I137,Юноши!$P$5:$P$76,Юноши!$L$5:$L$76),IF(AND(D137="м",F137=12),LOOKUP(I137,Юноши!$Q$5:$Q$76,Юноши!$L$5:$L$76),IF(AND(D137="м",F137=13),LOOKUP(I137,Юноши!$R$5:$R$76,Юноши!$L$5:$L$76),IF(AND(D137="м",F137=14),LOOKUP(I137,Юноши!$S$5:$S$76,Юноши!$L$5:$L$76),IF(AND(D137="м",F137=15),LOOKUP(I137,Юноши!$T$5:$T$76,Юноши!$L$5:$L$76),IF(AND(D137="м",F137=16),LOOKUP(I137,Юноши!$U$5:$U$76,Юноши!$L$5:$L$76),IF(AND(D137="м",F137&gt;=17),LOOKUP(I137,Юноши!$V$5:$V$76,Юноши!$L$5:$L$76)))))))))))))))))))</f>
        <v>0</v>
      </c>
      <c r="K137" s="424"/>
      <c r="L137" s="391">
        <f>IF(E137="",0,IF(K137&lt;=0,0,IF(AND(D137="ж",F137&lt;=16),LOOKUP(K137,Девушки!$CC$5:$CC$76,Девушки!$L$5:$L$76),IF(AND(D137="ж",F137=17),LOOKUP(K137,Девушки!$CD$5:$CD$76,Девушки!$L$5:$L$76),IF(AND(D137="м",F137&lt;=16),LOOKUP(K137,Юноши!$CC$5:$CC$76,Юноши!$L$5:$L$76),IF(AND(D137="м",F137=17),LOOKUP(K137,Юноши!$CD$5:$CD$76,Юноши!$L$5:$L$76)))))))</f>
        <v>0</v>
      </c>
      <c r="M137" s="387"/>
      <c r="N137" s="320">
        <f>IF(E137="",0,IF(M137&lt;=0,0,IF(AND(D137="ж",F137&lt;=10),LOOKUP(M137,Девушки!$Z$5:$Z$75,Девушки!$W$5:$W$75),IF(AND(D137="ж",F137=11),LOOKUP(M137,Девушки!$AA$5:$AA$75,Девушки!$W$5:$W$75),IF(AND(D137="ж",F137=12),LOOKUP(M137,Девушки!$AB$5:$AB$75,Девушки!$W$5:$W$75),IF(AND(D137="ж",F137=13),LOOKUP(M137,Девушки!$AC$5:$AC$75,Девушки!$W$5:$W$75),IF(AND(D137="ж",F137=14),LOOKUP(M137,Девушки!$AD$5:$AD$75,Девушки!$W$5:$W$75),IF(AND(D137="ж",F137=15),LOOKUP(M137,Девушки!$AE$5:$AE$75,Девушки!$W$5:$W$75),IF(AND(D137="ж",F137=16),LOOKUP(M137,Девушки!$AF$5:$AF$75,Девушки!$W$5:$W$75),IF(AND(D137="ж",F137&gt;=17),LOOKUP(M137,Девушки!$AG$5:$AG$75,Девушки!$W$5:$W$75),IF(AND(D137="м",F137&lt;=10),LOOKUP(M137,Юноши!$Z$5:$Z$75,Юноши!$W$5:$W$75),IF(AND(D137="м",F137=11),LOOKUP(M137,Юноши!$AA$5:$AA$75,Юноши!$W$5:$W$75),IF(AND(D137="м",F137=12),LOOKUP(M137,Юноши!$AB$5:$AB$75,Юноши!$W$5:$W$75),IF(AND(D137="м",F137=13),LOOKUP(M137,Юноши!$AC$5:$AC$75,Юноши!$W$5:$W$75),IF(AND(D137="м",F137=14),LOOKUP(M137,Юноши!$AD$5:$AD$75,Юноши!$W$5:$W$75),IF(AND(D137="м",F137=15),LOOKUP(M137,Юноши!$AE$5:$AE$75,Юноши!$W$5:$W$75),IF(AND(D137="м",F137=16),LOOKUP(M137,Юноши!$AF$5:$AF$75,Юноши!$W$5:$W$75),IF(AND(D137="м",F137&gt;=17),LOOKUP(M137,Юноши!$AG$5:$AG$75,Юноши!$W$5:$W$75)))))))))))))))))))</f>
        <v>0</v>
      </c>
      <c r="O137" s="389"/>
      <c r="P137" s="322">
        <f>IF(E137="",0,IF(O137&lt;=0,0,IF(AND(D137="ж",F137&lt;=10),LOOKUP(O137,Девушки!$AK$5:$AK$75,Девушки!$W$5:$W$75),IF(AND(D137="ж",F137=11),LOOKUP(O137,Девушки!$AL$5:$AL$75,Девушки!$W$5:$W$75),IF(AND(D137="ж",F137=12),LOOKUP(O137,Девушки!$AM$5:$AM$75,Девушки!$W$5:$W$75),IF(AND(D137="ж",F137=13),LOOKUP(O137,Девушки!$AN$5:$AN$75,Девушки!$W$5:$W$75),IF(AND(D137="ж",F137=14),LOOKUP(O137,Девушки!$AO$5:$AO$75,Девушки!$W$5:$W$75),IF(AND(D137="ж",F137=15),LOOKUP(O137,Девушки!$AP$5:$AP$75,Девушки!$W$5:$W$75),IF(AND(D137="ж",F137=16),LOOKUP(O137,Девушки!$AQ$5:$AQ$75,Девушки!$W$5:$W$75),IF(AND(D137="ж",F137&gt;=17),LOOKUP(O137,Девушки!$AR$5:$AR$75,Девушки!$W$5:$W$75),IF(AND(D137="м",F137&lt;=10),LOOKUP(O137,Юноши!$AK$5:$AK$75,Юноши!$W$5:$W$75),IF(AND(D137="м",F137=11),LOOKUP(O137,Юноши!$AL$5:$AL$75,Юноши!$W$5:$W$75),IF(AND(D137="м",F137=12),LOOKUP(O137,Юноши!$AM$5:$AM$75,Юноши!$W$5:$W$75),IF(AND(D137="м",F137=13),LOOKUP(O137,Юноши!$AN$5:$AN$75,Юноши!$W$5:$W$75),IF(AND(D137="м",F137=14),LOOKUP(O137,Юноши!$AO$5:$AO$75,Юноши!$W$5:$W$75),IF(AND(D137="м",F137=15),LOOKUP(O137,Юноши!$AP$5:$AP$75,Юноши!$W$5:$W$75),IF(AND(D137="м",F137=16),LOOKUP(O137,Юноши!$AQ$5:$AQ$75,Юноши!$W$5:$W$75),IF(AND(D137="м",F137&gt;=17),LOOKUP(O137,Юноши!$AR$5:$AR$75,Юноши!$W$5:$W$75)))))))))))))))))))</f>
        <v>0</v>
      </c>
      <c r="Q137" s="319"/>
      <c r="R137" s="454">
        <f>IF(E137="",0,IF(Q137&lt;=0,0,IF(AND(D137="ж",F137&lt;=10),LOOKUP(Q137,Девушки!$AV$5:$AV$75,Девушки!$W$5:$W$75),IF(AND(D137="ж",F137=11),LOOKUP(Q137,Девушки!$AW$5:$AW$75,Девушки!$W$5:$W$75),IF(AND(D137="ж",F137=12),LOOKUP(Q137,Девушки!$AX$5:$AX$75,Девушки!$W$5:$W$75),IF(AND(D137="ж",F137=13),LOOKUP(Q137,Девушки!$AY$5:$AY$75,Девушки!$W$5:$W$75),IF(AND(D137="ж",F137=14),LOOKUP(Q137,Девушки!$AZ$5:$AZ$75,Девушки!$W$5:$W$75),IF(AND(D137="ж",F137=15),LOOKUP(Q137,Девушки!$BA$5:$BA$75,Девушки!$W$5:$W$75),IF(AND(D137="ж",F137=16),LOOKUP(Q137,Девушки!$BB$5:$BB$75,Девушки!$W$5:$W$75),IF(AND(D137="ж",F137&gt;=17),LOOKUP(Q137,Девушки!$BC$5:$BC$75,Девушки!$W$5:$W$75),IF(AND(D137="м",F137&lt;=10),LOOKUP(Q137,Юноши!$AV$5:$AV$75,Юноши!$W$5:$W$75),IF(AND(D137="м",F137=11),LOOKUP(Q137,Юноши!$AW$5:$AW$75,Юноши!$W$5:$W$75),IF(AND(D137="м",F137=12),LOOKUP(Q137,Юноши!$AX$5:$AX$75,Юноши!$W$5:$W$75),IF(AND(D137="м",F137=13),LOOKUP(Q137,Юноши!$AY$5:$AY$75,Юноши!$W$5:$W$75),IF(AND(D137="м",F137=14),LOOKUP(Q137,Юноши!$AZ$5:$AZ$75,Юноши!$W$5:$W$75),IF(AND(D137="м",F137=15),LOOKUP(Q137,Юноши!$BA$5:$BA$75,Юноши!$W$5:$W$75),IF(AND(D137="м",F137=16),LOOKUP(Q137,Юноши!$BB$5:$BB$75,Юноши!$W$5:$W$75),IF(AND(D137="м",F137&gt;=17),LOOKUP(Q137,Юноши!$BC$5:$BC$75,Юноши!$W$5:$W$75)))))))))))))))))))</f>
        <v>0</v>
      </c>
      <c r="S137" s="335"/>
      <c r="T137" s="323">
        <f>IF(E137="",0,IF(S137="",0,IF(S137&lt;-4,0,IF(AND(D137="ж",F137&lt;=10),LOOKUP(S137,Девушки!$BG$5:$BG$75,Девушки!$W$5:$W$75),IF(AND(D137="ж",F137=11),LOOKUP(S137,Девушки!$BH$5:$BH$75,Девушки!$W$5:$W$75),IF(AND(D137="ж",F137=12),LOOKUP(S137,Девушки!$BI$5:$BI$75,Девушки!$W$5:$W$75),IF(AND(D137="ж",F137=13),LOOKUP(S137,Девушки!$BJ$5:$BJ$75,Девушки!$W$5:$W$75),IF(AND(D137="ж",F137=14),LOOKUP(S137,Девушки!$BK$5:$BK$75,Девушки!$W$5:$W$75),IF(AND(D137="ж",F137=15),LOOKUP(S137,Девушки!$BL$5:$BL$75,Девушки!$W$5:$W$75),IF(AND(D137="ж",F137=16),LOOKUP(S137,Девушки!$BM$5:$BM$75,Девушки!$W$5:$W$75),IF(AND(D137="ж",F137&gt;=17),LOOKUP(S137,Девушки!$BN$5:$BN$75,Девушки!$W$5:$W$75),IF(AND(D137="м",F137&lt;=10),LOOKUP(S137,Юноши!$BG$5:$BG$75,Юноши!$W$5:$W$75),IF(AND(D137="м",F137=11),LOOKUP(S137,Юноши!$BH$5:$BH$75,Юноши!$W$5:$W$75),IF(AND(D137="м",F137=12),LOOKUP(S137,Юноши!$BI$5:$BI$75,Юноши!$W$5:$W$75),IF(AND(D137="м",F137=13),LOOKUP(S137,Юноши!$BJ$5:$BJ$75,Юноши!$W$5:$W$75),IF(AND(D137="м",F137=14),LOOKUP(S137,Юноши!$BK$5:$BK$75,Юноши!$W$5:$W$75),IF(AND(D137="м",F137=15),LOOKUP(S137,Юноши!$BL$5:$BL$75,Юноши!$W$5:$W$75),IF(AND(D137="м",F137=16),LOOKUP(S137,Юноши!$BM$5:$BM$75,Юноши!$W$5:$W$75),IF(AND(D137="м",F137&gt;=17),LOOKUP(S137,Юноши!$BN$5:$BN$75,Юноши!$W$5:$W$75))))))))))))))))))))</f>
        <v>0</v>
      </c>
      <c r="U137" s="343"/>
      <c r="V137" s="454">
        <f>IF(E137="",0,IF(U137&lt;=0,0,IF(AND(D137="ж",F137&lt;=10),LOOKUP(U137,Девушки!$BT$5:$BT$76,Девушки!$BO$5:$BO$76),IF(AND(D137="ж",F137=11),LOOKUP(U137,Девушки!$BT$5:$BT$76,Девушки!$BO$5:$BO$76),IF(AND(D137="ж",F137=12),LOOKUP(U137,Девушки!$BT$5:$BT$76,Девушки!$BO$5:$BO$76),IF(AND(D137="ж",F137=13),LOOKUP(U137,Девушки!$BT$5:$BT$76,Девушки!$BO$5:$BO$76),IF(AND(D137="ж",F137=14),LOOKUP(U137,Девушки!$BT$5:$BT$76,Девушки!$BO$5:$BO$76),IF(AND(D137="ж",F137=15),LOOKUP(U137,Девушки!$BT$5:$BT$76,Девушки!$BO$5:$BO$76),IF(AND(D137="ж",F137=16),LOOKUP(U137,Девушки!$BT$5:$BT$76,Девушки!$BO$5:$BO$76),IF(AND(D137="ж",F137&gt;=17),LOOKUP(U137,Девушки!$BT$5:$BT$76,Девушки!$BO$5:$BO$76),IF(AND(D137="м",F137&lt;=10),LOOKUP(U137,Юноши!$BT$5:$BT$76,Юноши!$BO$5:$BO$76),IF(AND(D137="м",F137=11),LOOKUP(U137,Юноши!$BT$5:$BT$76,Юноши!$BO$5:$BO$76),IF(AND(D137="м",F137=12),LOOKUP(U137,Юноши!$BT$5:$BT$76,Юноши!$BO$5:$BO$76),IF(AND(D137="м",F137=13),LOOKUP(U137,Юноши!$BT$5:$BT$76,Юноши!$BO$5:$BO$76),IF(AND(D137="м",F137=14),LOOKUP(U137,Юноши!$BT$5:$BT$76,Юноши!$BO$5:$BO$76),IF(AND(D137="м",F137=15),LOOKUP(U137,Юноши!$BT$5:$BT$76,Юноши!$BO$5:$BO$76),IF(AND(D137="м",F137=16),LOOKUP(U137,Юноши!$BT$5:$BT$76,Юноши!$BO$5:$BO$76),IF(AND(D137="м",F137&gt;=17),LOOKUP(U137,Юноши!$BT$5:$BT$76,Юноши!$BO$5:$BO$76)))))))))))))))))))</f>
        <v>0</v>
      </c>
      <c r="W137" s="348"/>
      <c r="X137" s="324">
        <f>IF(E137="",0,IF(W137="",0,IF(AND(D137="ж",F137&lt;=10),LOOKUP(W137,Девушки!$D$5:$D$76,Девушки!$A$5:$A$76),IF(AND(D137="ж",F137=11),LOOKUP(W137,Девушки!$E$5:$E$76,Девушки!$A$5:$A$76),IF(AND(D137="ж",F137=12),LOOKUP(W137,Девушки!$F$5:$F$76,Девушки!$A$5:$A$76),IF(AND(D137="ж",F137=13),LOOKUP(W137,Девушки!$G$5:$G$76,Девушки!$A$5:$A$76),IF(AND(D137="ж",F137=14),LOOKUP(W137,Девушки!$H$5:$H$76,Девушки!$A$5:$A$76),IF(AND(D137="ж",F137=15),LOOKUP(W137,Девушки!$I$5:$I$76,Девушки!$A$5:$A$76),IF(AND(D137="ж",F137=16),LOOKUP(W137,Девушки!$J$5:$J$76,Девушки!$A$5:$A$76),IF(AND(D137="ж",F137&gt;=17),LOOKUP(W137,Девушки!$K$5:$K$76,Девушки!$A$5:$A$76),IF(AND(D137="м",F137&lt;=10),LOOKUP(W137,Юноши!$D$5:$D$76,Юноши!$A$5:$A$76),IF(AND(D137="м",F137=11),LOOKUP(W137,Юноши!$E$5:$E$76,Юноши!$A$5:$A$76),IF(AND(D137="м",F137=12),LOOKUP(W137,Юноши!$F$5:$F$76,Юноши!$A$5:$A$76),IF(AND(D137="м",F137=13),LOOKUP(W137,Юноши!$G$5:$G$76,Юноши!$A$5:$A$76),IF(AND(D137="м",F137=14),LOOKUP(W137,Юноши!$H$5:$H$76,Юноши!$A$5:$A$76),IF(AND(D137="м",F137=15),LOOKUP(W137,Юноши!$I$5:$I$76,Юноши!$A$5:$A$76),IF(AND(D137="м",F137=16),LOOKUP(W137,Юноши!$J$5:$J$76,Юноши!$A$5:$A$76),IF(AND(D137="м",F137&gt;=17),LOOKUP(W137,Юноши!$K$5:$K$76,Юноши!$A$5:$A$76)))))))))))))))))))</f>
        <v>0</v>
      </c>
      <c r="Y137" s="451">
        <f t="shared" ref="Y137:Y200" si="5">J137+N137+P137+R137+T137+X137+V137+L137+H137</f>
        <v>0</v>
      </c>
    </row>
    <row r="138" spans="1:25" ht="24.95" customHeight="1">
      <c r="A138" s="456"/>
      <c r="B138" s="461"/>
      <c r="C138" s="459"/>
      <c r="D138" s="458"/>
      <c r="E138" s="463"/>
      <c r="F138" s="416" t="str">
        <f t="shared" si="4"/>
        <v>/</v>
      </c>
      <c r="G138" s="422"/>
      <c r="H138" s="420">
        <f>IF(E138="",0,IF(G138&lt;=0,0,IF(AND(D138="ж",F138&lt;=10),LOOKUP(G138,Девушки!$CH$5:$CH$76,Девушки!$L$5:$L$76),IF(AND(D138="ж",F138=11),LOOKUP(G138,Девушки!$CI$5:$CI$76,Девушки!$L$5:$L$76),IF(AND(D138="ж",F138=12),LOOKUP(G138,Девушки!$CJ$5:$CJ$76,Девушки!$L$5:$L$76),IF(AND(D138="ж",F138=13),LOOKUP(G138,Девушки!$CK$5:$CK$76,Девушки!$L$5:$L$76),IF(AND(D138="ж",F138=14),LOOKUP(G138,Девушки!$CL$5:$CL$76,Девушки!$L$5:$L$76),IF(AND(D138="ж",F138=15),LOOKUP(G138,Девушки!$CM$5:$CM$76,Девушки!$L$5:$L$76),IF(AND(D138="ж",F138=16),LOOKUP(G138,Девушки!$CN$5:$CN$76,Девушки!$L$5:$L$76),IF(AND(D138="ж",F138&gt;=17),LOOKUP(G138,Девушки!$CO$5:$CO$76,Девушки!$L$5:$L$76),IF(AND(D138="м",F138&lt;=10),LOOKUP(G138,Юноши!$CH$5:$CH$76,Юноши!$L$5:$L$76),IF(AND(D138="м",F138=11),LOOKUP(G138,Юноши!$CI$5:$CI$76,Юноши!$L$5:$L$76),IF(AND(D138="м",F138=12),LOOKUP(G138,Юноши!$CJ$5:$CJ$76,Юноши!$L$5:$L$76),IF(AND(D138="м",F138=13),LOOKUP(G138,Юноши!$CK$5:$CK$76,Юноши!$L$5:$L$76),IF(AND(D138="м",F138=14),LOOKUP(G138,Юноши!$CL$5:$CL$76,Юноши!$L$5:$L$76),IF(AND(D138="м",F138=15),LOOKUP(G138,Юноши!$CM$5:$CM$76,Юноши!$L$5:$L$76),IF(AND(D138="м",F138=16),LOOKUP(G138,Юноши!$CN$5:$CN$76,Юноши!$L$5:$L$76),IF(AND(D138="м",F138&gt;=17),LOOKUP(G138,Юноши!$CO$5:$CO$76,Юноши!$L$5:$L$76)))))))))))))))))))</f>
        <v>0</v>
      </c>
      <c r="I138" s="418"/>
      <c r="J138" s="383">
        <f>IF(E138="",0,IF(I138&lt;=0,0,IF(AND(D138="ж",F138&lt;=10),LOOKUP(I138,Девушки!$O$5:$O$76,Девушки!$L$5:$L$76),IF(AND(D138="ж",F138=11),LOOKUP(I138,Девушки!$P$5:$P$76,Девушки!$L$5:$L$76),IF(AND(D138="ж",F138=12),LOOKUP(I138,Девушки!$Q$5:$Q$76,Девушки!$L$5:$L$76),IF(AND(D138="ж",F138=13),LOOKUP(I138,Девушки!$R$5:$R$76,Девушки!$L$5:$L$76),IF(AND(D138="ж",F138=14),LOOKUP(I138,Девушки!$S$5:$S$76,Девушки!$L$5:$L$76),IF(AND(D138="ж",F138=15),LOOKUP(I138,Девушки!$T$5:$T$76,Девушки!$L$5:$L$76),IF(AND(D138="ж",F138=16),LOOKUP(I138,Девушки!$U$5:$U$76,Девушки!$L$5:$L$76),IF(AND(D138="ж",F138&gt;=17),LOOKUP(I138,Девушки!$V$5:$V$76,Девушки!$L$5:$L$76),IF(AND(D138="м",F138&lt;=10),LOOKUP(I138,Юноши!$O$5:$O$76,Юноши!$L$5:$L$76),IF(AND(D138="м",F138=11),LOOKUP(I138,Юноши!$P$5:$P$76,Юноши!$L$5:$L$76),IF(AND(D138="м",F138=12),LOOKUP(I138,Юноши!$Q$5:$Q$76,Юноши!$L$5:$L$76),IF(AND(D138="м",F138=13),LOOKUP(I138,Юноши!$R$5:$R$76,Юноши!$L$5:$L$76),IF(AND(D138="м",F138=14),LOOKUP(I138,Юноши!$S$5:$S$76,Юноши!$L$5:$L$76),IF(AND(D138="м",F138=15),LOOKUP(I138,Юноши!$T$5:$T$76,Юноши!$L$5:$L$76),IF(AND(D138="м",F138=16),LOOKUP(I138,Юноши!$U$5:$U$76,Юноши!$L$5:$L$76),IF(AND(D138="м",F138&gt;=17),LOOKUP(I138,Юноши!$V$5:$V$76,Юноши!$L$5:$L$76)))))))))))))))))))</f>
        <v>0</v>
      </c>
      <c r="K138" s="424"/>
      <c r="L138" s="391">
        <f>IF(E138="",0,IF(K138&lt;=0,0,IF(AND(D138="ж",F138&lt;=16),LOOKUP(K138,Девушки!$CC$5:$CC$76,Девушки!$L$5:$L$76),IF(AND(D138="ж",F138=17),LOOKUP(K138,Девушки!$CD$5:$CD$76,Девушки!$L$5:$L$76),IF(AND(D138="м",F138&lt;=16),LOOKUP(K138,Юноши!$CC$5:$CC$76,Юноши!$L$5:$L$76),IF(AND(D138="м",F138=17),LOOKUP(K138,Юноши!$CD$5:$CD$76,Юноши!$L$5:$L$76)))))))</f>
        <v>0</v>
      </c>
      <c r="M138" s="387"/>
      <c r="N138" s="320">
        <f>IF(E138="",0,IF(M138&lt;=0,0,IF(AND(D138="ж",F138&lt;=10),LOOKUP(M138,Девушки!$Z$5:$Z$75,Девушки!$W$5:$W$75),IF(AND(D138="ж",F138=11),LOOKUP(M138,Девушки!$AA$5:$AA$75,Девушки!$W$5:$W$75),IF(AND(D138="ж",F138=12),LOOKUP(M138,Девушки!$AB$5:$AB$75,Девушки!$W$5:$W$75),IF(AND(D138="ж",F138=13),LOOKUP(M138,Девушки!$AC$5:$AC$75,Девушки!$W$5:$W$75),IF(AND(D138="ж",F138=14),LOOKUP(M138,Девушки!$AD$5:$AD$75,Девушки!$W$5:$W$75),IF(AND(D138="ж",F138=15),LOOKUP(M138,Девушки!$AE$5:$AE$75,Девушки!$W$5:$W$75),IF(AND(D138="ж",F138=16),LOOKUP(M138,Девушки!$AF$5:$AF$75,Девушки!$W$5:$W$75),IF(AND(D138="ж",F138&gt;=17),LOOKUP(M138,Девушки!$AG$5:$AG$75,Девушки!$W$5:$W$75),IF(AND(D138="м",F138&lt;=10),LOOKUP(M138,Юноши!$Z$5:$Z$75,Юноши!$W$5:$W$75),IF(AND(D138="м",F138=11),LOOKUP(M138,Юноши!$AA$5:$AA$75,Юноши!$W$5:$W$75),IF(AND(D138="м",F138=12),LOOKUP(M138,Юноши!$AB$5:$AB$75,Юноши!$W$5:$W$75),IF(AND(D138="м",F138=13),LOOKUP(M138,Юноши!$AC$5:$AC$75,Юноши!$W$5:$W$75),IF(AND(D138="м",F138=14),LOOKUP(M138,Юноши!$AD$5:$AD$75,Юноши!$W$5:$W$75),IF(AND(D138="м",F138=15),LOOKUP(M138,Юноши!$AE$5:$AE$75,Юноши!$W$5:$W$75),IF(AND(D138="м",F138=16),LOOKUP(M138,Юноши!$AF$5:$AF$75,Юноши!$W$5:$W$75),IF(AND(D138="м",F138&gt;=17),LOOKUP(M138,Юноши!$AG$5:$AG$75,Юноши!$W$5:$W$75)))))))))))))))))))</f>
        <v>0</v>
      </c>
      <c r="O138" s="389"/>
      <c r="P138" s="322">
        <f>IF(E138="",0,IF(O138&lt;=0,0,IF(AND(D138="ж",F138&lt;=10),LOOKUP(O138,Девушки!$AK$5:$AK$75,Девушки!$W$5:$W$75),IF(AND(D138="ж",F138=11),LOOKUP(O138,Девушки!$AL$5:$AL$75,Девушки!$W$5:$W$75),IF(AND(D138="ж",F138=12),LOOKUP(O138,Девушки!$AM$5:$AM$75,Девушки!$W$5:$W$75),IF(AND(D138="ж",F138=13),LOOKUP(O138,Девушки!$AN$5:$AN$75,Девушки!$W$5:$W$75),IF(AND(D138="ж",F138=14),LOOKUP(O138,Девушки!$AO$5:$AO$75,Девушки!$W$5:$W$75),IF(AND(D138="ж",F138=15),LOOKUP(O138,Девушки!$AP$5:$AP$75,Девушки!$W$5:$W$75),IF(AND(D138="ж",F138=16),LOOKUP(O138,Девушки!$AQ$5:$AQ$75,Девушки!$W$5:$W$75),IF(AND(D138="ж",F138&gt;=17),LOOKUP(O138,Девушки!$AR$5:$AR$75,Девушки!$W$5:$W$75),IF(AND(D138="м",F138&lt;=10),LOOKUP(O138,Юноши!$AK$5:$AK$75,Юноши!$W$5:$W$75),IF(AND(D138="м",F138=11),LOOKUP(O138,Юноши!$AL$5:$AL$75,Юноши!$W$5:$W$75),IF(AND(D138="м",F138=12),LOOKUP(O138,Юноши!$AM$5:$AM$75,Юноши!$W$5:$W$75),IF(AND(D138="м",F138=13),LOOKUP(O138,Юноши!$AN$5:$AN$75,Юноши!$W$5:$W$75),IF(AND(D138="м",F138=14),LOOKUP(O138,Юноши!$AO$5:$AO$75,Юноши!$W$5:$W$75),IF(AND(D138="м",F138=15),LOOKUP(O138,Юноши!$AP$5:$AP$75,Юноши!$W$5:$W$75),IF(AND(D138="м",F138=16),LOOKUP(O138,Юноши!$AQ$5:$AQ$75,Юноши!$W$5:$W$75),IF(AND(D138="м",F138&gt;=17),LOOKUP(O138,Юноши!$AR$5:$AR$75,Юноши!$W$5:$W$75)))))))))))))))))))</f>
        <v>0</v>
      </c>
      <c r="Q138" s="319"/>
      <c r="R138" s="454">
        <f>IF(E138="",0,IF(Q138&lt;=0,0,IF(AND(D138="ж",F138&lt;=10),LOOKUP(Q138,Девушки!$AV$5:$AV$75,Девушки!$W$5:$W$75),IF(AND(D138="ж",F138=11),LOOKUP(Q138,Девушки!$AW$5:$AW$75,Девушки!$W$5:$W$75),IF(AND(D138="ж",F138=12),LOOKUP(Q138,Девушки!$AX$5:$AX$75,Девушки!$W$5:$W$75),IF(AND(D138="ж",F138=13),LOOKUP(Q138,Девушки!$AY$5:$AY$75,Девушки!$W$5:$W$75),IF(AND(D138="ж",F138=14),LOOKUP(Q138,Девушки!$AZ$5:$AZ$75,Девушки!$W$5:$W$75),IF(AND(D138="ж",F138=15),LOOKUP(Q138,Девушки!$BA$5:$BA$75,Девушки!$W$5:$W$75),IF(AND(D138="ж",F138=16),LOOKUP(Q138,Девушки!$BB$5:$BB$75,Девушки!$W$5:$W$75),IF(AND(D138="ж",F138&gt;=17),LOOKUP(Q138,Девушки!$BC$5:$BC$75,Девушки!$W$5:$W$75),IF(AND(D138="м",F138&lt;=10),LOOKUP(Q138,Юноши!$AV$5:$AV$75,Юноши!$W$5:$W$75),IF(AND(D138="м",F138=11),LOOKUP(Q138,Юноши!$AW$5:$AW$75,Юноши!$W$5:$W$75),IF(AND(D138="м",F138=12),LOOKUP(Q138,Юноши!$AX$5:$AX$75,Юноши!$W$5:$W$75),IF(AND(D138="м",F138=13),LOOKUP(Q138,Юноши!$AY$5:$AY$75,Юноши!$W$5:$W$75),IF(AND(D138="м",F138=14),LOOKUP(Q138,Юноши!$AZ$5:$AZ$75,Юноши!$W$5:$W$75),IF(AND(D138="м",F138=15),LOOKUP(Q138,Юноши!$BA$5:$BA$75,Юноши!$W$5:$W$75),IF(AND(D138="м",F138=16),LOOKUP(Q138,Юноши!$BB$5:$BB$75,Юноши!$W$5:$W$75),IF(AND(D138="м",F138&gt;=17),LOOKUP(Q138,Юноши!$BC$5:$BC$75,Юноши!$W$5:$W$75)))))))))))))))))))</f>
        <v>0</v>
      </c>
      <c r="S138" s="335"/>
      <c r="T138" s="323">
        <f>IF(E138="",0,IF(S138="",0,IF(S138&lt;-4,0,IF(AND(D138="ж",F138&lt;=10),LOOKUP(S138,Девушки!$BG$5:$BG$75,Девушки!$W$5:$W$75),IF(AND(D138="ж",F138=11),LOOKUP(S138,Девушки!$BH$5:$BH$75,Девушки!$W$5:$W$75),IF(AND(D138="ж",F138=12),LOOKUP(S138,Девушки!$BI$5:$BI$75,Девушки!$W$5:$W$75),IF(AND(D138="ж",F138=13),LOOKUP(S138,Девушки!$BJ$5:$BJ$75,Девушки!$W$5:$W$75),IF(AND(D138="ж",F138=14),LOOKUP(S138,Девушки!$BK$5:$BK$75,Девушки!$W$5:$W$75),IF(AND(D138="ж",F138=15),LOOKUP(S138,Девушки!$BL$5:$BL$75,Девушки!$W$5:$W$75),IF(AND(D138="ж",F138=16),LOOKUP(S138,Девушки!$BM$5:$BM$75,Девушки!$W$5:$W$75),IF(AND(D138="ж",F138&gt;=17),LOOKUP(S138,Девушки!$BN$5:$BN$75,Девушки!$W$5:$W$75),IF(AND(D138="м",F138&lt;=10),LOOKUP(S138,Юноши!$BG$5:$BG$75,Юноши!$W$5:$W$75),IF(AND(D138="м",F138=11),LOOKUP(S138,Юноши!$BH$5:$BH$75,Юноши!$W$5:$W$75),IF(AND(D138="м",F138=12),LOOKUP(S138,Юноши!$BI$5:$BI$75,Юноши!$W$5:$W$75),IF(AND(D138="м",F138=13),LOOKUP(S138,Юноши!$BJ$5:$BJ$75,Юноши!$W$5:$W$75),IF(AND(D138="м",F138=14),LOOKUP(S138,Юноши!$BK$5:$BK$75,Юноши!$W$5:$W$75),IF(AND(D138="м",F138=15),LOOKUP(S138,Юноши!$BL$5:$BL$75,Юноши!$W$5:$W$75),IF(AND(D138="м",F138=16),LOOKUP(S138,Юноши!$BM$5:$BM$75,Юноши!$W$5:$W$75),IF(AND(D138="м",F138&gt;=17),LOOKUP(S138,Юноши!$BN$5:$BN$75,Юноши!$W$5:$W$75))))))))))))))))))))</f>
        <v>0</v>
      </c>
      <c r="U138" s="343"/>
      <c r="V138" s="454">
        <f>IF(E138="",0,IF(U138&lt;=0,0,IF(AND(D138="ж",F138&lt;=10),LOOKUP(U138,Девушки!$BT$5:$BT$76,Девушки!$BO$5:$BO$76),IF(AND(D138="ж",F138=11),LOOKUP(U138,Девушки!$BT$5:$BT$76,Девушки!$BO$5:$BO$76),IF(AND(D138="ж",F138=12),LOOKUP(U138,Девушки!$BT$5:$BT$76,Девушки!$BO$5:$BO$76),IF(AND(D138="ж",F138=13),LOOKUP(U138,Девушки!$BT$5:$BT$76,Девушки!$BO$5:$BO$76),IF(AND(D138="ж",F138=14),LOOKUP(U138,Девушки!$BT$5:$BT$76,Девушки!$BO$5:$BO$76),IF(AND(D138="ж",F138=15),LOOKUP(U138,Девушки!$BT$5:$BT$76,Девушки!$BO$5:$BO$76),IF(AND(D138="ж",F138=16),LOOKUP(U138,Девушки!$BT$5:$BT$76,Девушки!$BO$5:$BO$76),IF(AND(D138="ж",F138&gt;=17),LOOKUP(U138,Девушки!$BT$5:$BT$76,Девушки!$BO$5:$BO$76),IF(AND(D138="м",F138&lt;=10),LOOKUP(U138,Юноши!$BT$5:$BT$76,Юноши!$BO$5:$BO$76),IF(AND(D138="м",F138=11),LOOKUP(U138,Юноши!$BT$5:$BT$76,Юноши!$BO$5:$BO$76),IF(AND(D138="м",F138=12),LOOKUP(U138,Юноши!$BT$5:$BT$76,Юноши!$BO$5:$BO$76),IF(AND(D138="м",F138=13),LOOKUP(U138,Юноши!$BT$5:$BT$76,Юноши!$BO$5:$BO$76),IF(AND(D138="м",F138=14),LOOKUP(U138,Юноши!$BT$5:$BT$76,Юноши!$BO$5:$BO$76),IF(AND(D138="м",F138=15),LOOKUP(U138,Юноши!$BT$5:$BT$76,Юноши!$BO$5:$BO$76),IF(AND(D138="м",F138=16),LOOKUP(U138,Юноши!$BT$5:$BT$76,Юноши!$BO$5:$BO$76),IF(AND(D138="м",F138&gt;=17),LOOKUP(U138,Юноши!$BT$5:$BT$76,Юноши!$BO$5:$BO$76)))))))))))))))))))</f>
        <v>0</v>
      </c>
      <c r="W138" s="348"/>
      <c r="X138" s="324">
        <f>IF(E138="",0,IF(W138="",0,IF(AND(D138="ж",F138&lt;=10),LOOKUP(W138,Девушки!$D$5:$D$76,Девушки!$A$5:$A$76),IF(AND(D138="ж",F138=11),LOOKUP(W138,Девушки!$E$5:$E$76,Девушки!$A$5:$A$76),IF(AND(D138="ж",F138=12),LOOKUP(W138,Девушки!$F$5:$F$76,Девушки!$A$5:$A$76),IF(AND(D138="ж",F138=13),LOOKUP(W138,Девушки!$G$5:$G$76,Девушки!$A$5:$A$76),IF(AND(D138="ж",F138=14),LOOKUP(W138,Девушки!$H$5:$H$76,Девушки!$A$5:$A$76),IF(AND(D138="ж",F138=15),LOOKUP(W138,Девушки!$I$5:$I$76,Девушки!$A$5:$A$76),IF(AND(D138="ж",F138=16),LOOKUP(W138,Девушки!$J$5:$J$76,Девушки!$A$5:$A$76),IF(AND(D138="ж",F138&gt;=17),LOOKUP(W138,Девушки!$K$5:$K$76,Девушки!$A$5:$A$76),IF(AND(D138="м",F138&lt;=10),LOOKUP(W138,Юноши!$D$5:$D$76,Юноши!$A$5:$A$76),IF(AND(D138="м",F138=11),LOOKUP(W138,Юноши!$E$5:$E$76,Юноши!$A$5:$A$76),IF(AND(D138="м",F138=12),LOOKUP(W138,Юноши!$F$5:$F$76,Юноши!$A$5:$A$76),IF(AND(D138="м",F138=13),LOOKUP(W138,Юноши!$G$5:$G$76,Юноши!$A$5:$A$76),IF(AND(D138="м",F138=14),LOOKUP(W138,Юноши!$H$5:$H$76,Юноши!$A$5:$A$76),IF(AND(D138="м",F138=15),LOOKUP(W138,Юноши!$I$5:$I$76,Юноши!$A$5:$A$76),IF(AND(D138="м",F138=16),LOOKUP(W138,Юноши!$J$5:$J$76,Юноши!$A$5:$A$76),IF(AND(D138="м",F138&gt;=17),LOOKUP(W138,Юноши!$K$5:$K$76,Юноши!$A$5:$A$76)))))))))))))))))))</f>
        <v>0</v>
      </c>
      <c r="Y138" s="451">
        <f t="shared" si="5"/>
        <v>0</v>
      </c>
    </row>
    <row r="139" spans="1:25" ht="24.95" customHeight="1">
      <c r="A139" s="456"/>
      <c r="B139" s="461"/>
      <c r="C139" s="459"/>
      <c r="D139" s="458"/>
      <c r="E139" s="464"/>
      <c r="F139" s="416" t="str">
        <f t="shared" si="4"/>
        <v>/</v>
      </c>
      <c r="G139" s="422"/>
      <c r="H139" s="420">
        <f>IF(E139="",0,IF(G139&lt;=0,0,IF(AND(D139="ж",F139&lt;=10),LOOKUP(G139,Девушки!$CH$5:$CH$76,Девушки!$L$5:$L$76),IF(AND(D139="ж",F139=11),LOOKUP(G139,Девушки!$CI$5:$CI$76,Девушки!$L$5:$L$76),IF(AND(D139="ж",F139=12),LOOKUP(G139,Девушки!$CJ$5:$CJ$76,Девушки!$L$5:$L$76),IF(AND(D139="ж",F139=13),LOOKUP(G139,Девушки!$CK$5:$CK$76,Девушки!$L$5:$L$76),IF(AND(D139="ж",F139=14),LOOKUP(G139,Девушки!$CL$5:$CL$76,Девушки!$L$5:$L$76),IF(AND(D139="ж",F139=15),LOOKUP(G139,Девушки!$CM$5:$CM$76,Девушки!$L$5:$L$76),IF(AND(D139="ж",F139=16),LOOKUP(G139,Девушки!$CN$5:$CN$76,Девушки!$L$5:$L$76),IF(AND(D139="ж",F139&gt;=17),LOOKUP(G139,Девушки!$CO$5:$CO$76,Девушки!$L$5:$L$76),IF(AND(D139="м",F139&lt;=10),LOOKUP(G139,Юноши!$CH$5:$CH$76,Юноши!$L$5:$L$76),IF(AND(D139="м",F139=11),LOOKUP(G139,Юноши!$CI$5:$CI$76,Юноши!$L$5:$L$76),IF(AND(D139="м",F139=12),LOOKUP(G139,Юноши!$CJ$5:$CJ$76,Юноши!$L$5:$L$76),IF(AND(D139="м",F139=13),LOOKUP(G139,Юноши!$CK$5:$CK$76,Юноши!$L$5:$L$76),IF(AND(D139="м",F139=14),LOOKUP(G139,Юноши!$CL$5:$CL$76,Юноши!$L$5:$L$76),IF(AND(D139="м",F139=15),LOOKUP(G139,Юноши!$CM$5:$CM$76,Юноши!$L$5:$L$76),IF(AND(D139="м",F139=16),LOOKUP(G139,Юноши!$CN$5:$CN$76,Юноши!$L$5:$L$76),IF(AND(D139="м",F139&gt;=17),LOOKUP(G139,Юноши!$CO$5:$CO$76,Юноши!$L$5:$L$76)))))))))))))))))))</f>
        <v>0</v>
      </c>
      <c r="I139" s="418"/>
      <c r="J139" s="383">
        <f>IF(E139="",0,IF(I139&lt;=0,0,IF(AND(D139="ж",F139&lt;=10),LOOKUP(I139,Девушки!$O$5:$O$76,Девушки!$L$5:$L$76),IF(AND(D139="ж",F139=11),LOOKUP(I139,Девушки!$P$5:$P$76,Девушки!$L$5:$L$76),IF(AND(D139="ж",F139=12),LOOKUP(I139,Девушки!$Q$5:$Q$76,Девушки!$L$5:$L$76),IF(AND(D139="ж",F139=13),LOOKUP(I139,Девушки!$R$5:$R$76,Девушки!$L$5:$L$76),IF(AND(D139="ж",F139=14),LOOKUP(I139,Девушки!$S$5:$S$76,Девушки!$L$5:$L$76),IF(AND(D139="ж",F139=15),LOOKUP(I139,Девушки!$T$5:$T$76,Девушки!$L$5:$L$76),IF(AND(D139="ж",F139=16),LOOKUP(I139,Девушки!$U$5:$U$76,Девушки!$L$5:$L$76),IF(AND(D139="ж",F139&gt;=17),LOOKUP(I139,Девушки!$V$5:$V$76,Девушки!$L$5:$L$76),IF(AND(D139="м",F139&lt;=10),LOOKUP(I139,Юноши!$O$5:$O$76,Юноши!$L$5:$L$76),IF(AND(D139="м",F139=11),LOOKUP(I139,Юноши!$P$5:$P$76,Юноши!$L$5:$L$76),IF(AND(D139="м",F139=12),LOOKUP(I139,Юноши!$Q$5:$Q$76,Юноши!$L$5:$L$76),IF(AND(D139="м",F139=13),LOOKUP(I139,Юноши!$R$5:$R$76,Юноши!$L$5:$L$76),IF(AND(D139="м",F139=14),LOOKUP(I139,Юноши!$S$5:$S$76,Юноши!$L$5:$L$76),IF(AND(D139="м",F139=15),LOOKUP(I139,Юноши!$T$5:$T$76,Юноши!$L$5:$L$76),IF(AND(D139="м",F139=16),LOOKUP(I139,Юноши!$U$5:$U$76,Юноши!$L$5:$L$76),IF(AND(D139="м",F139&gt;=17),LOOKUP(I139,Юноши!$V$5:$V$76,Юноши!$L$5:$L$76)))))))))))))))))))</f>
        <v>0</v>
      </c>
      <c r="K139" s="424"/>
      <c r="L139" s="391">
        <f>IF(E139="",0,IF(K139&lt;=0,0,IF(AND(D139="ж",F139&lt;=16),LOOKUP(K139,Девушки!$CC$5:$CC$76,Девушки!$L$5:$L$76),IF(AND(D139="ж",F139=17),LOOKUP(K139,Девушки!$CD$5:$CD$76,Девушки!$L$5:$L$76),IF(AND(D139="м",F139&lt;=16),LOOKUP(K139,Юноши!$CC$5:$CC$76,Юноши!$L$5:$L$76),IF(AND(D139="м",F139=17),LOOKUP(K139,Юноши!$CD$5:$CD$76,Юноши!$L$5:$L$76)))))))</f>
        <v>0</v>
      </c>
      <c r="M139" s="387"/>
      <c r="N139" s="320">
        <f>IF(E139="",0,IF(M139&lt;=0,0,IF(AND(D139="ж",F139&lt;=10),LOOKUP(M139,Девушки!$Z$5:$Z$75,Девушки!$W$5:$W$75),IF(AND(D139="ж",F139=11),LOOKUP(M139,Девушки!$AA$5:$AA$75,Девушки!$W$5:$W$75),IF(AND(D139="ж",F139=12),LOOKUP(M139,Девушки!$AB$5:$AB$75,Девушки!$W$5:$W$75),IF(AND(D139="ж",F139=13),LOOKUP(M139,Девушки!$AC$5:$AC$75,Девушки!$W$5:$W$75),IF(AND(D139="ж",F139=14),LOOKUP(M139,Девушки!$AD$5:$AD$75,Девушки!$W$5:$W$75),IF(AND(D139="ж",F139=15),LOOKUP(M139,Девушки!$AE$5:$AE$75,Девушки!$W$5:$W$75),IF(AND(D139="ж",F139=16),LOOKUP(M139,Девушки!$AF$5:$AF$75,Девушки!$W$5:$W$75),IF(AND(D139="ж",F139&gt;=17),LOOKUP(M139,Девушки!$AG$5:$AG$75,Девушки!$W$5:$W$75),IF(AND(D139="м",F139&lt;=10),LOOKUP(M139,Юноши!$Z$5:$Z$75,Юноши!$W$5:$W$75),IF(AND(D139="м",F139=11),LOOKUP(M139,Юноши!$AA$5:$AA$75,Юноши!$W$5:$W$75),IF(AND(D139="м",F139=12),LOOKUP(M139,Юноши!$AB$5:$AB$75,Юноши!$W$5:$W$75),IF(AND(D139="м",F139=13),LOOKUP(M139,Юноши!$AC$5:$AC$75,Юноши!$W$5:$W$75),IF(AND(D139="м",F139=14),LOOKUP(M139,Юноши!$AD$5:$AD$75,Юноши!$W$5:$W$75),IF(AND(D139="м",F139=15),LOOKUP(M139,Юноши!$AE$5:$AE$75,Юноши!$W$5:$W$75),IF(AND(D139="м",F139=16),LOOKUP(M139,Юноши!$AF$5:$AF$75,Юноши!$W$5:$W$75),IF(AND(D139="м",F139&gt;=17),LOOKUP(M139,Юноши!$AG$5:$AG$75,Юноши!$W$5:$W$75)))))))))))))))))))</f>
        <v>0</v>
      </c>
      <c r="O139" s="389"/>
      <c r="P139" s="322">
        <f>IF(E139="",0,IF(O139&lt;=0,0,IF(AND(D139="ж",F139&lt;=10),LOOKUP(O139,Девушки!$AK$5:$AK$75,Девушки!$W$5:$W$75),IF(AND(D139="ж",F139=11),LOOKUP(O139,Девушки!$AL$5:$AL$75,Девушки!$W$5:$W$75),IF(AND(D139="ж",F139=12),LOOKUP(O139,Девушки!$AM$5:$AM$75,Девушки!$W$5:$W$75),IF(AND(D139="ж",F139=13),LOOKUP(O139,Девушки!$AN$5:$AN$75,Девушки!$W$5:$W$75),IF(AND(D139="ж",F139=14),LOOKUP(O139,Девушки!$AO$5:$AO$75,Девушки!$W$5:$W$75),IF(AND(D139="ж",F139=15),LOOKUP(O139,Девушки!$AP$5:$AP$75,Девушки!$W$5:$W$75),IF(AND(D139="ж",F139=16),LOOKUP(O139,Девушки!$AQ$5:$AQ$75,Девушки!$W$5:$W$75),IF(AND(D139="ж",F139&gt;=17),LOOKUP(O139,Девушки!$AR$5:$AR$75,Девушки!$W$5:$W$75),IF(AND(D139="м",F139&lt;=10),LOOKUP(O139,Юноши!$AK$5:$AK$75,Юноши!$W$5:$W$75),IF(AND(D139="м",F139=11),LOOKUP(O139,Юноши!$AL$5:$AL$75,Юноши!$W$5:$W$75),IF(AND(D139="м",F139=12),LOOKUP(O139,Юноши!$AM$5:$AM$75,Юноши!$W$5:$W$75),IF(AND(D139="м",F139=13),LOOKUP(O139,Юноши!$AN$5:$AN$75,Юноши!$W$5:$W$75),IF(AND(D139="м",F139=14),LOOKUP(O139,Юноши!$AO$5:$AO$75,Юноши!$W$5:$W$75),IF(AND(D139="м",F139=15),LOOKUP(O139,Юноши!$AP$5:$AP$75,Юноши!$W$5:$W$75),IF(AND(D139="м",F139=16),LOOKUP(O139,Юноши!$AQ$5:$AQ$75,Юноши!$W$5:$W$75),IF(AND(D139="м",F139&gt;=17),LOOKUP(O139,Юноши!$AR$5:$AR$75,Юноши!$W$5:$W$75)))))))))))))))))))</f>
        <v>0</v>
      </c>
      <c r="Q139" s="319"/>
      <c r="R139" s="454">
        <f>IF(E139="",0,IF(Q139&lt;=0,0,IF(AND(D139="ж",F139&lt;=10),LOOKUP(Q139,Девушки!$AV$5:$AV$75,Девушки!$W$5:$W$75),IF(AND(D139="ж",F139=11),LOOKUP(Q139,Девушки!$AW$5:$AW$75,Девушки!$W$5:$W$75),IF(AND(D139="ж",F139=12),LOOKUP(Q139,Девушки!$AX$5:$AX$75,Девушки!$W$5:$W$75),IF(AND(D139="ж",F139=13),LOOKUP(Q139,Девушки!$AY$5:$AY$75,Девушки!$W$5:$W$75),IF(AND(D139="ж",F139=14),LOOKUP(Q139,Девушки!$AZ$5:$AZ$75,Девушки!$W$5:$W$75),IF(AND(D139="ж",F139=15),LOOKUP(Q139,Девушки!$BA$5:$BA$75,Девушки!$W$5:$W$75),IF(AND(D139="ж",F139=16),LOOKUP(Q139,Девушки!$BB$5:$BB$75,Девушки!$W$5:$W$75),IF(AND(D139="ж",F139&gt;=17),LOOKUP(Q139,Девушки!$BC$5:$BC$75,Девушки!$W$5:$W$75),IF(AND(D139="м",F139&lt;=10),LOOKUP(Q139,Юноши!$AV$5:$AV$75,Юноши!$W$5:$W$75),IF(AND(D139="м",F139=11),LOOKUP(Q139,Юноши!$AW$5:$AW$75,Юноши!$W$5:$W$75),IF(AND(D139="м",F139=12),LOOKUP(Q139,Юноши!$AX$5:$AX$75,Юноши!$W$5:$W$75),IF(AND(D139="м",F139=13),LOOKUP(Q139,Юноши!$AY$5:$AY$75,Юноши!$W$5:$W$75),IF(AND(D139="м",F139=14),LOOKUP(Q139,Юноши!$AZ$5:$AZ$75,Юноши!$W$5:$W$75),IF(AND(D139="м",F139=15),LOOKUP(Q139,Юноши!$BA$5:$BA$75,Юноши!$W$5:$W$75),IF(AND(D139="м",F139=16),LOOKUP(Q139,Юноши!$BB$5:$BB$75,Юноши!$W$5:$W$75),IF(AND(D139="м",F139&gt;=17),LOOKUP(Q139,Юноши!$BC$5:$BC$75,Юноши!$W$5:$W$75)))))))))))))))))))</f>
        <v>0</v>
      </c>
      <c r="S139" s="335"/>
      <c r="T139" s="323">
        <f>IF(E139="",0,IF(S139="",0,IF(S139&lt;-4,0,IF(AND(D139="ж",F139&lt;=10),LOOKUP(S139,Девушки!$BG$5:$BG$75,Девушки!$W$5:$W$75),IF(AND(D139="ж",F139=11),LOOKUP(S139,Девушки!$BH$5:$BH$75,Девушки!$W$5:$W$75),IF(AND(D139="ж",F139=12),LOOKUP(S139,Девушки!$BI$5:$BI$75,Девушки!$W$5:$W$75),IF(AND(D139="ж",F139=13),LOOKUP(S139,Девушки!$BJ$5:$BJ$75,Девушки!$W$5:$W$75),IF(AND(D139="ж",F139=14),LOOKUP(S139,Девушки!$BK$5:$BK$75,Девушки!$W$5:$W$75),IF(AND(D139="ж",F139=15),LOOKUP(S139,Девушки!$BL$5:$BL$75,Девушки!$W$5:$W$75),IF(AND(D139="ж",F139=16),LOOKUP(S139,Девушки!$BM$5:$BM$75,Девушки!$W$5:$W$75),IF(AND(D139="ж",F139&gt;=17),LOOKUP(S139,Девушки!$BN$5:$BN$75,Девушки!$W$5:$W$75),IF(AND(D139="м",F139&lt;=10),LOOKUP(S139,Юноши!$BG$5:$BG$75,Юноши!$W$5:$W$75),IF(AND(D139="м",F139=11),LOOKUP(S139,Юноши!$BH$5:$BH$75,Юноши!$W$5:$W$75),IF(AND(D139="м",F139=12),LOOKUP(S139,Юноши!$BI$5:$BI$75,Юноши!$W$5:$W$75),IF(AND(D139="м",F139=13),LOOKUP(S139,Юноши!$BJ$5:$BJ$75,Юноши!$W$5:$W$75),IF(AND(D139="м",F139=14),LOOKUP(S139,Юноши!$BK$5:$BK$75,Юноши!$W$5:$W$75),IF(AND(D139="м",F139=15),LOOKUP(S139,Юноши!$BL$5:$BL$75,Юноши!$W$5:$W$75),IF(AND(D139="м",F139=16),LOOKUP(S139,Юноши!$BM$5:$BM$75,Юноши!$W$5:$W$75),IF(AND(D139="м",F139&gt;=17),LOOKUP(S139,Юноши!$BN$5:$BN$75,Юноши!$W$5:$W$75))))))))))))))))))))</f>
        <v>0</v>
      </c>
      <c r="U139" s="343"/>
      <c r="V139" s="454">
        <f>IF(E139="",0,IF(U139&lt;=0,0,IF(AND(D139="ж",F139&lt;=10),LOOKUP(U139,Девушки!$BT$5:$BT$76,Девушки!$BO$5:$BO$76),IF(AND(D139="ж",F139=11),LOOKUP(U139,Девушки!$BT$5:$BT$76,Девушки!$BO$5:$BO$76),IF(AND(D139="ж",F139=12),LOOKUP(U139,Девушки!$BT$5:$BT$76,Девушки!$BO$5:$BO$76),IF(AND(D139="ж",F139=13),LOOKUP(U139,Девушки!$BT$5:$BT$76,Девушки!$BO$5:$BO$76),IF(AND(D139="ж",F139=14),LOOKUP(U139,Девушки!$BT$5:$BT$76,Девушки!$BO$5:$BO$76),IF(AND(D139="ж",F139=15),LOOKUP(U139,Девушки!$BT$5:$BT$76,Девушки!$BO$5:$BO$76),IF(AND(D139="ж",F139=16),LOOKUP(U139,Девушки!$BT$5:$BT$76,Девушки!$BO$5:$BO$76),IF(AND(D139="ж",F139&gt;=17),LOOKUP(U139,Девушки!$BT$5:$BT$76,Девушки!$BO$5:$BO$76),IF(AND(D139="м",F139&lt;=10),LOOKUP(U139,Юноши!$BT$5:$BT$76,Юноши!$BO$5:$BO$76),IF(AND(D139="м",F139=11),LOOKUP(U139,Юноши!$BT$5:$BT$76,Юноши!$BO$5:$BO$76),IF(AND(D139="м",F139=12),LOOKUP(U139,Юноши!$BT$5:$BT$76,Юноши!$BO$5:$BO$76),IF(AND(D139="м",F139=13),LOOKUP(U139,Юноши!$BT$5:$BT$76,Юноши!$BO$5:$BO$76),IF(AND(D139="м",F139=14),LOOKUP(U139,Юноши!$BT$5:$BT$76,Юноши!$BO$5:$BO$76),IF(AND(D139="м",F139=15),LOOKUP(U139,Юноши!$BT$5:$BT$76,Юноши!$BO$5:$BO$76),IF(AND(D139="м",F139=16),LOOKUP(U139,Юноши!$BT$5:$BT$76,Юноши!$BO$5:$BO$76),IF(AND(D139="м",F139&gt;=17),LOOKUP(U139,Юноши!$BT$5:$BT$76,Юноши!$BO$5:$BO$76)))))))))))))))))))</f>
        <v>0</v>
      </c>
      <c r="W139" s="348"/>
      <c r="X139" s="324">
        <f>IF(E139="",0,IF(W139="",0,IF(AND(D139="ж",F139&lt;=10),LOOKUP(W139,Девушки!$D$5:$D$76,Девушки!$A$5:$A$76),IF(AND(D139="ж",F139=11),LOOKUP(W139,Девушки!$E$5:$E$76,Девушки!$A$5:$A$76),IF(AND(D139="ж",F139=12),LOOKUP(W139,Девушки!$F$5:$F$76,Девушки!$A$5:$A$76),IF(AND(D139="ж",F139=13),LOOKUP(W139,Девушки!$G$5:$G$76,Девушки!$A$5:$A$76),IF(AND(D139="ж",F139=14),LOOKUP(W139,Девушки!$H$5:$H$76,Девушки!$A$5:$A$76),IF(AND(D139="ж",F139=15),LOOKUP(W139,Девушки!$I$5:$I$76,Девушки!$A$5:$A$76),IF(AND(D139="ж",F139=16),LOOKUP(W139,Девушки!$J$5:$J$76,Девушки!$A$5:$A$76),IF(AND(D139="ж",F139&gt;=17),LOOKUP(W139,Девушки!$K$5:$K$76,Девушки!$A$5:$A$76),IF(AND(D139="м",F139&lt;=10),LOOKUP(W139,Юноши!$D$5:$D$76,Юноши!$A$5:$A$76),IF(AND(D139="м",F139=11),LOOKUP(W139,Юноши!$E$5:$E$76,Юноши!$A$5:$A$76),IF(AND(D139="м",F139=12),LOOKUP(W139,Юноши!$F$5:$F$76,Юноши!$A$5:$A$76),IF(AND(D139="м",F139=13),LOOKUP(W139,Юноши!$G$5:$G$76,Юноши!$A$5:$A$76),IF(AND(D139="м",F139=14),LOOKUP(W139,Юноши!$H$5:$H$76,Юноши!$A$5:$A$76),IF(AND(D139="м",F139=15),LOOKUP(W139,Юноши!$I$5:$I$76,Юноши!$A$5:$A$76),IF(AND(D139="м",F139=16),LOOKUP(W139,Юноши!$J$5:$J$76,Юноши!$A$5:$A$76),IF(AND(D139="м",F139&gt;=17),LOOKUP(W139,Юноши!$K$5:$K$76,Юноши!$A$5:$A$76)))))))))))))))))))</f>
        <v>0</v>
      </c>
      <c r="Y139" s="451">
        <f t="shared" si="5"/>
        <v>0</v>
      </c>
    </row>
    <row r="140" spans="1:25" ht="24.95" customHeight="1">
      <c r="A140" s="456"/>
      <c r="B140" s="461"/>
      <c r="C140" s="459"/>
      <c r="D140" s="458"/>
      <c r="E140" s="463"/>
      <c r="F140" s="416" t="str">
        <f t="shared" si="4"/>
        <v>/</v>
      </c>
      <c r="G140" s="422"/>
      <c r="H140" s="420">
        <f>IF(E140="",0,IF(G140&lt;=0,0,IF(AND(D140="ж",F140&lt;=10),LOOKUP(G140,Девушки!$CH$5:$CH$76,Девушки!$L$5:$L$76),IF(AND(D140="ж",F140=11),LOOKUP(G140,Девушки!$CI$5:$CI$76,Девушки!$L$5:$L$76),IF(AND(D140="ж",F140=12),LOOKUP(G140,Девушки!$CJ$5:$CJ$76,Девушки!$L$5:$L$76),IF(AND(D140="ж",F140=13),LOOKUP(G140,Девушки!$CK$5:$CK$76,Девушки!$L$5:$L$76),IF(AND(D140="ж",F140=14),LOOKUP(G140,Девушки!$CL$5:$CL$76,Девушки!$L$5:$L$76),IF(AND(D140="ж",F140=15),LOOKUP(G140,Девушки!$CM$5:$CM$76,Девушки!$L$5:$L$76),IF(AND(D140="ж",F140=16),LOOKUP(G140,Девушки!$CN$5:$CN$76,Девушки!$L$5:$L$76),IF(AND(D140="ж",F140&gt;=17),LOOKUP(G140,Девушки!$CO$5:$CO$76,Девушки!$L$5:$L$76),IF(AND(D140="м",F140&lt;=10),LOOKUP(G140,Юноши!$CH$5:$CH$76,Юноши!$L$5:$L$76),IF(AND(D140="м",F140=11),LOOKUP(G140,Юноши!$CI$5:$CI$76,Юноши!$L$5:$L$76),IF(AND(D140="м",F140=12),LOOKUP(G140,Юноши!$CJ$5:$CJ$76,Юноши!$L$5:$L$76),IF(AND(D140="м",F140=13),LOOKUP(G140,Юноши!$CK$5:$CK$76,Юноши!$L$5:$L$76),IF(AND(D140="м",F140=14),LOOKUP(G140,Юноши!$CL$5:$CL$76,Юноши!$L$5:$L$76),IF(AND(D140="м",F140=15),LOOKUP(G140,Юноши!$CM$5:$CM$76,Юноши!$L$5:$L$76),IF(AND(D140="м",F140=16),LOOKUP(G140,Юноши!$CN$5:$CN$76,Юноши!$L$5:$L$76),IF(AND(D140="м",F140&gt;=17),LOOKUP(G140,Юноши!$CO$5:$CO$76,Юноши!$L$5:$L$76)))))))))))))))))))</f>
        <v>0</v>
      </c>
      <c r="I140" s="418"/>
      <c r="J140" s="383">
        <f>IF(E140="",0,IF(I140&lt;=0,0,IF(AND(D140="ж",F140&lt;=10),LOOKUP(I140,Девушки!$O$5:$O$76,Девушки!$L$5:$L$76),IF(AND(D140="ж",F140=11),LOOKUP(I140,Девушки!$P$5:$P$76,Девушки!$L$5:$L$76),IF(AND(D140="ж",F140=12),LOOKUP(I140,Девушки!$Q$5:$Q$76,Девушки!$L$5:$L$76),IF(AND(D140="ж",F140=13),LOOKUP(I140,Девушки!$R$5:$R$76,Девушки!$L$5:$L$76),IF(AND(D140="ж",F140=14),LOOKUP(I140,Девушки!$S$5:$S$76,Девушки!$L$5:$L$76),IF(AND(D140="ж",F140=15),LOOKUP(I140,Девушки!$T$5:$T$76,Девушки!$L$5:$L$76),IF(AND(D140="ж",F140=16),LOOKUP(I140,Девушки!$U$5:$U$76,Девушки!$L$5:$L$76),IF(AND(D140="ж",F140&gt;=17),LOOKUP(I140,Девушки!$V$5:$V$76,Девушки!$L$5:$L$76),IF(AND(D140="м",F140&lt;=10),LOOKUP(I140,Юноши!$O$5:$O$76,Юноши!$L$5:$L$76),IF(AND(D140="м",F140=11),LOOKUP(I140,Юноши!$P$5:$P$76,Юноши!$L$5:$L$76),IF(AND(D140="м",F140=12),LOOKUP(I140,Юноши!$Q$5:$Q$76,Юноши!$L$5:$L$76),IF(AND(D140="м",F140=13),LOOKUP(I140,Юноши!$R$5:$R$76,Юноши!$L$5:$L$76),IF(AND(D140="м",F140=14),LOOKUP(I140,Юноши!$S$5:$S$76,Юноши!$L$5:$L$76),IF(AND(D140="м",F140=15),LOOKUP(I140,Юноши!$T$5:$T$76,Юноши!$L$5:$L$76),IF(AND(D140="м",F140=16),LOOKUP(I140,Юноши!$U$5:$U$76,Юноши!$L$5:$L$76),IF(AND(D140="м",F140&gt;=17),LOOKUP(I140,Юноши!$V$5:$V$76,Юноши!$L$5:$L$76)))))))))))))))))))</f>
        <v>0</v>
      </c>
      <c r="K140" s="424"/>
      <c r="L140" s="391">
        <f>IF(E140="",0,IF(K140&lt;=0,0,IF(AND(D140="ж",F140&lt;=16),LOOKUP(K140,Девушки!$CC$5:$CC$76,Девушки!$L$5:$L$76),IF(AND(D140="ж",F140=17),LOOKUP(K140,Девушки!$CD$5:$CD$76,Девушки!$L$5:$L$76),IF(AND(D140="м",F140&lt;=16),LOOKUP(K140,Юноши!$CC$5:$CC$76,Юноши!$L$5:$L$76),IF(AND(D140="м",F140=17),LOOKUP(K140,Юноши!$CD$5:$CD$76,Юноши!$L$5:$L$76)))))))</f>
        <v>0</v>
      </c>
      <c r="M140" s="387"/>
      <c r="N140" s="320">
        <f>IF(E140="",0,IF(M140&lt;=0,0,IF(AND(D140="ж",F140&lt;=10),LOOKUP(M140,Девушки!$Z$5:$Z$75,Девушки!$W$5:$W$75),IF(AND(D140="ж",F140=11),LOOKUP(M140,Девушки!$AA$5:$AA$75,Девушки!$W$5:$W$75),IF(AND(D140="ж",F140=12),LOOKUP(M140,Девушки!$AB$5:$AB$75,Девушки!$W$5:$W$75),IF(AND(D140="ж",F140=13),LOOKUP(M140,Девушки!$AC$5:$AC$75,Девушки!$W$5:$W$75),IF(AND(D140="ж",F140=14),LOOKUP(M140,Девушки!$AD$5:$AD$75,Девушки!$W$5:$W$75),IF(AND(D140="ж",F140=15),LOOKUP(M140,Девушки!$AE$5:$AE$75,Девушки!$W$5:$W$75),IF(AND(D140="ж",F140=16),LOOKUP(M140,Девушки!$AF$5:$AF$75,Девушки!$W$5:$W$75),IF(AND(D140="ж",F140&gt;=17),LOOKUP(M140,Девушки!$AG$5:$AG$75,Девушки!$W$5:$W$75),IF(AND(D140="м",F140&lt;=10),LOOKUP(M140,Юноши!$Z$5:$Z$75,Юноши!$W$5:$W$75),IF(AND(D140="м",F140=11),LOOKUP(M140,Юноши!$AA$5:$AA$75,Юноши!$W$5:$W$75),IF(AND(D140="м",F140=12),LOOKUP(M140,Юноши!$AB$5:$AB$75,Юноши!$W$5:$W$75),IF(AND(D140="м",F140=13),LOOKUP(M140,Юноши!$AC$5:$AC$75,Юноши!$W$5:$W$75),IF(AND(D140="м",F140=14),LOOKUP(M140,Юноши!$AD$5:$AD$75,Юноши!$W$5:$W$75),IF(AND(D140="м",F140=15),LOOKUP(M140,Юноши!$AE$5:$AE$75,Юноши!$W$5:$W$75),IF(AND(D140="м",F140=16),LOOKUP(M140,Юноши!$AF$5:$AF$75,Юноши!$W$5:$W$75),IF(AND(D140="м",F140&gt;=17),LOOKUP(M140,Юноши!$AG$5:$AG$75,Юноши!$W$5:$W$75)))))))))))))))))))</f>
        <v>0</v>
      </c>
      <c r="O140" s="389"/>
      <c r="P140" s="322">
        <f>IF(E140="",0,IF(O140&lt;=0,0,IF(AND(D140="ж",F140&lt;=10),LOOKUP(O140,Девушки!$AK$5:$AK$75,Девушки!$W$5:$W$75),IF(AND(D140="ж",F140=11),LOOKUP(O140,Девушки!$AL$5:$AL$75,Девушки!$W$5:$W$75),IF(AND(D140="ж",F140=12),LOOKUP(O140,Девушки!$AM$5:$AM$75,Девушки!$W$5:$W$75),IF(AND(D140="ж",F140=13),LOOKUP(O140,Девушки!$AN$5:$AN$75,Девушки!$W$5:$W$75),IF(AND(D140="ж",F140=14),LOOKUP(O140,Девушки!$AO$5:$AO$75,Девушки!$W$5:$W$75),IF(AND(D140="ж",F140=15),LOOKUP(O140,Девушки!$AP$5:$AP$75,Девушки!$W$5:$W$75),IF(AND(D140="ж",F140=16),LOOKUP(O140,Девушки!$AQ$5:$AQ$75,Девушки!$W$5:$W$75),IF(AND(D140="ж",F140&gt;=17),LOOKUP(O140,Девушки!$AR$5:$AR$75,Девушки!$W$5:$W$75),IF(AND(D140="м",F140&lt;=10),LOOKUP(O140,Юноши!$AK$5:$AK$75,Юноши!$W$5:$W$75),IF(AND(D140="м",F140=11),LOOKUP(O140,Юноши!$AL$5:$AL$75,Юноши!$W$5:$W$75),IF(AND(D140="м",F140=12),LOOKUP(O140,Юноши!$AM$5:$AM$75,Юноши!$W$5:$W$75),IF(AND(D140="м",F140=13),LOOKUP(O140,Юноши!$AN$5:$AN$75,Юноши!$W$5:$W$75),IF(AND(D140="м",F140=14),LOOKUP(O140,Юноши!$AO$5:$AO$75,Юноши!$W$5:$W$75),IF(AND(D140="м",F140=15),LOOKUP(O140,Юноши!$AP$5:$AP$75,Юноши!$W$5:$W$75),IF(AND(D140="м",F140=16),LOOKUP(O140,Юноши!$AQ$5:$AQ$75,Юноши!$W$5:$W$75),IF(AND(D140="м",F140&gt;=17),LOOKUP(O140,Юноши!$AR$5:$AR$75,Юноши!$W$5:$W$75)))))))))))))))))))</f>
        <v>0</v>
      </c>
      <c r="Q140" s="319"/>
      <c r="R140" s="454">
        <f>IF(E140="",0,IF(Q140&lt;=0,0,IF(AND(D140="ж",F140&lt;=10),LOOKUP(Q140,Девушки!$AV$5:$AV$75,Девушки!$W$5:$W$75),IF(AND(D140="ж",F140=11),LOOKUP(Q140,Девушки!$AW$5:$AW$75,Девушки!$W$5:$W$75),IF(AND(D140="ж",F140=12),LOOKUP(Q140,Девушки!$AX$5:$AX$75,Девушки!$W$5:$W$75),IF(AND(D140="ж",F140=13),LOOKUP(Q140,Девушки!$AY$5:$AY$75,Девушки!$W$5:$W$75),IF(AND(D140="ж",F140=14),LOOKUP(Q140,Девушки!$AZ$5:$AZ$75,Девушки!$W$5:$W$75),IF(AND(D140="ж",F140=15),LOOKUP(Q140,Девушки!$BA$5:$BA$75,Девушки!$W$5:$W$75),IF(AND(D140="ж",F140=16),LOOKUP(Q140,Девушки!$BB$5:$BB$75,Девушки!$W$5:$W$75),IF(AND(D140="ж",F140&gt;=17),LOOKUP(Q140,Девушки!$BC$5:$BC$75,Девушки!$W$5:$W$75),IF(AND(D140="м",F140&lt;=10),LOOKUP(Q140,Юноши!$AV$5:$AV$75,Юноши!$W$5:$W$75),IF(AND(D140="м",F140=11),LOOKUP(Q140,Юноши!$AW$5:$AW$75,Юноши!$W$5:$W$75),IF(AND(D140="м",F140=12),LOOKUP(Q140,Юноши!$AX$5:$AX$75,Юноши!$W$5:$W$75),IF(AND(D140="м",F140=13),LOOKUP(Q140,Юноши!$AY$5:$AY$75,Юноши!$W$5:$W$75),IF(AND(D140="м",F140=14),LOOKUP(Q140,Юноши!$AZ$5:$AZ$75,Юноши!$W$5:$W$75),IF(AND(D140="м",F140=15),LOOKUP(Q140,Юноши!$BA$5:$BA$75,Юноши!$W$5:$W$75),IF(AND(D140="м",F140=16),LOOKUP(Q140,Юноши!$BB$5:$BB$75,Юноши!$W$5:$W$75),IF(AND(D140="м",F140&gt;=17),LOOKUP(Q140,Юноши!$BC$5:$BC$75,Юноши!$W$5:$W$75)))))))))))))))))))</f>
        <v>0</v>
      </c>
      <c r="S140" s="335"/>
      <c r="T140" s="323">
        <f>IF(E140="",0,IF(S140="",0,IF(S140&lt;-4,0,IF(AND(D140="ж",F140&lt;=10),LOOKUP(S140,Девушки!$BG$5:$BG$75,Девушки!$W$5:$W$75),IF(AND(D140="ж",F140=11),LOOKUP(S140,Девушки!$BH$5:$BH$75,Девушки!$W$5:$W$75),IF(AND(D140="ж",F140=12),LOOKUP(S140,Девушки!$BI$5:$BI$75,Девушки!$W$5:$W$75),IF(AND(D140="ж",F140=13),LOOKUP(S140,Девушки!$BJ$5:$BJ$75,Девушки!$W$5:$W$75),IF(AND(D140="ж",F140=14),LOOKUP(S140,Девушки!$BK$5:$BK$75,Девушки!$W$5:$W$75),IF(AND(D140="ж",F140=15),LOOKUP(S140,Девушки!$BL$5:$BL$75,Девушки!$W$5:$W$75),IF(AND(D140="ж",F140=16),LOOKUP(S140,Девушки!$BM$5:$BM$75,Девушки!$W$5:$W$75),IF(AND(D140="ж",F140&gt;=17),LOOKUP(S140,Девушки!$BN$5:$BN$75,Девушки!$W$5:$W$75),IF(AND(D140="м",F140&lt;=10),LOOKUP(S140,Юноши!$BG$5:$BG$75,Юноши!$W$5:$W$75),IF(AND(D140="м",F140=11),LOOKUP(S140,Юноши!$BH$5:$BH$75,Юноши!$W$5:$W$75),IF(AND(D140="м",F140=12),LOOKUP(S140,Юноши!$BI$5:$BI$75,Юноши!$W$5:$W$75),IF(AND(D140="м",F140=13),LOOKUP(S140,Юноши!$BJ$5:$BJ$75,Юноши!$W$5:$W$75),IF(AND(D140="м",F140=14),LOOKUP(S140,Юноши!$BK$5:$BK$75,Юноши!$W$5:$W$75),IF(AND(D140="м",F140=15),LOOKUP(S140,Юноши!$BL$5:$BL$75,Юноши!$W$5:$W$75),IF(AND(D140="м",F140=16),LOOKUP(S140,Юноши!$BM$5:$BM$75,Юноши!$W$5:$W$75),IF(AND(D140="м",F140&gt;=17),LOOKUP(S140,Юноши!$BN$5:$BN$75,Юноши!$W$5:$W$75))))))))))))))))))))</f>
        <v>0</v>
      </c>
      <c r="U140" s="343"/>
      <c r="V140" s="454">
        <f>IF(E140="",0,IF(U140&lt;=0,0,IF(AND(D140="ж",F140&lt;=10),LOOKUP(U140,Девушки!$BT$5:$BT$76,Девушки!$BO$5:$BO$76),IF(AND(D140="ж",F140=11),LOOKUP(U140,Девушки!$BT$5:$BT$76,Девушки!$BO$5:$BO$76),IF(AND(D140="ж",F140=12),LOOKUP(U140,Девушки!$BT$5:$BT$76,Девушки!$BO$5:$BO$76),IF(AND(D140="ж",F140=13),LOOKUP(U140,Девушки!$BT$5:$BT$76,Девушки!$BO$5:$BO$76),IF(AND(D140="ж",F140=14),LOOKUP(U140,Девушки!$BT$5:$BT$76,Девушки!$BO$5:$BO$76),IF(AND(D140="ж",F140=15),LOOKUP(U140,Девушки!$BT$5:$BT$76,Девушки!$BO$5:$BO$76),IF(AND(D140="ж",F140=16),LOOKUP(U140,Девушки!$BT$5:$BT$76,Девушки!$BO$5:$BO$76),IF(AND(D140="ж",F140&gt;=17),LOOKUP(U140,Девушки!$BT$5:$BT$76,Девушки!$BO$5:$BO$76),IF(AND(D140="м",F140&lt;=10),LOOKUP(U140,Юноши!$BT$5:$BT$76,Юноши!$BO$5:$BO$76),IF(AND(D140="м",F140=11),LOOKUP(U140,Юноши!$BT$5:$BT$76,Юноши!$BO$5:$BO$76),IF(AND(D140="м",F140=12),LOOKUP(U140,Юноши!$BT$5:$BT$76,Юноши!$BO$5:$BO$76),IF(AND(D140="м",F140=13),LOOKUP(U140,Юноши!$BT$5:$BT$76,Юноши!$BO$5:$BO$76),IF(AND(D140="м",F140=14),LOOKUP(U140,Юноши!$BT$5:$BT$76,Юноши!$BO$5:$BO$76),IF(AND(D140="м",F140=15),LOOKUP(U140,Юноши!$BT$5:$BT$76,Юноши!$BO$5:$BO$76),IF(AND(D140="м",F140=16),LOOKUP(U140,Юноши!$BT$5:$BT$76,Юноши!$BO$5:$BO$76),IF(AND(D140="м",F140&gt;=17),LOOKUP(U140,Юноши!$BT$5:$BT$76,Юноши!$BO$5:$BO$76)))))))))))))))))))</f>
        <v>0</v>
      </c>
      <c r="W140" s="348"/>
      <c r="X140" s="324">
        <f>IF(E140="",0,IF(W140="",0,IF(AND(D140="ж",F140&lt;=10),LOOKUP(W140,Девушки!$D$5:$D$76,Девушки!$A$5:$A$76),IF(AND(D140="ж",F140=11),LOOKUP(W140,Девушки!$E$5:$E$76,Девушки!$A$5:$A$76),IF(AND(D140="ж",F140=12),LOOKUP(W140,Девушки!$F$5:$F$76,Девушки!$A$5:$A$76),IF(AND(D140="ж",F140=13),LOOKUP(W140,Девушки!$G$5:$G$76,Девушки!$A$5:$A$76),IF(AND(D140="ж",F140=14),LOOKUP(W140,Девушки!$H$5:$H$76,Девушки!$A$5:$A$76),IF(AND(D140="ж",F140=15),LOOKUP(W140,Девушки!$I$5:$I$76,Девушки!$A$5:$A$76),IF(AND(D140="ж",F140=16),LOOKUP(W140,Девушки!$J$5:$J$76,Девушки!$A$5:$A$76),IF(AND(D140="ж",F140&gt;=17),LOOKUP(W140,Девушки!$K$5:$K$76,Девушки!$A$5:$A$76),IF(AND(D140="м",F140&lt;=10),LOOKUP(W140,Юноши!$D$5:$D$76,Юноши!$A$5:$A$76),IF(AND(D140="м",F140=11),LOOKUP(W140,Юноши!$E$5:$E$76,Юноши!$A$5:$A$76),IF(AND(D140="м",F140=12),LOOKUP(W140,Юноши!$F$5:$F$76,Юноши!$A$5:$A$76),IF(AND(D140="м",F140=13),LOOKUP(W140,Юноши!$G$5:$G$76,Юноши!$A$5:$A$76),IF(AND(D140="м",F140=14),LOOKUP(W140,Юноши!$H$5:$H$76,Юноши!$A$5:$A$76),IF(AND(D140="м",F140=15),LOOKUP(W140,Юноши!$I$5:$I$76,Юноши!$A$5:$A$76),IF(AND(D140="м",F140=16),LOOKUP(W140,Юноши!$J$5:$J$76,Юноши!$A$5:$A$76),IF(AND(D140="м",F140&gt;=17),LOOKUP(W140,Юноши!$K$5:$K$76,Юноши!$A$5:$A$76)))))))))))))))))))</f>
        <v>0</v>
      </c>
      <c r="Y140" s="451">
        <f t="shared" si="5"/>
        <v>0</v>
      </c>
    </row>
    <row r="141" spans="1:25" ht="24.95" customHeight="1">
      <c r="A141" s="456"/>
      <c r="B141" s="461"/>
      <c r="C141" s="459"/>
      <c r="D141" s="458"/>
      <c r="E141" s="463"/>
      <c r="F141" s="416" t="str">
        <f t="shared" si="4"/>
        <v>/</v>
      </c>
      <c r="G141" s="422"/>
      <c r="H141" s="420">
        <f>IF(E141="",0,IF(G141&lt;=0,0,IF(AND(D141="ж",F141&lt;=10),LOOKUP(G141,Девушки!$CH$5:$CH$76,Девушки!$L$5:$L$76),IF(AND(D141="ж",F141=11),LOOKUP(G141,Девушки!$CI$5:$CI$76,Девушки!$L$5:$L$76),IF(AND(D141="ж",F141=12),LOOKUP(G141,Девушки!$CJ$5:$CJ$76,Девушки!$L$5:$L$76),IF(AND(D141="ж",F141=13),LOOKUP(G141,Девушки!$CK$5:$CK$76,Девушки!$L$5:$L$76),IF(AND(D141="ж",F141=14),LOOKUP(G141,Девушки!$CL$5:$CL$76,Девушки!$L$5:$L$76),IF(AND(D141="ж",F141=15),LOOKUP(G141,Девушки!$CM$5:$CM$76,Девушки!$L$5:$L$76),IF(AND(D141="ж",F141=16),LOOKUP(G141,Девушки!$CN$5:$CN$76,Девушки!$L$5:$L$76),IF(AND(D141="ж",F141&gt;=17),LOOKUP(G141,Девушки!$CO$5:$CO$76,Девушки!$L$5:$L$76),IF(AND(D141="м",F141&lt;=10),LOOKUP(G141,Юноши!$CH$5:$CH$76,Юноши!$L$5:$L$76),IF(AND(D141="м",F141=11),LOOKUP(G141,Юноши!$CI$5:$CI$76,Юноши!$L$5:$L$76),IF(AND(D141="м",F141=12),LOOKUP(G141,Юноши!$CJ$5:$CJ$76,Юноши!$L$5:$L$76),IF(AND(D141="м",F141=13),LOOKUP(G141,Юноши!$CK$5:$CK$76,Юноши!$L$5:$L$76),IF(AND(D141="м",F141=14),LOOKUP(G141,Юноши!$CL$5:$CL$76,Юноши!$L$5:$L$76),IF(AND(D141="м",F141=15),LOOKUP(G141,Юноши!$CM$5:$CM$76,Юноши!$L$5:$L$76),IF(AND(D141="м",F141=16),LOOKUP(G141,Юноши!$CN$5:$CN$76,Юноши!$L$5:$L$76),IF(AND(D141="м",F141&gt;=17),LOOKUP(G141,Юноши!$CO$5:$CO$76,Юноши!$L$5:$L$76)))))))))))))))))))</f>
        <v>0</v>
      </c>
      <c r="I141" s="418"/>
      <c r="J141" s="383">
        <f>IF(E141="",0,IF(I141&lt;=0,0,IF(AND(D141="ж",F141&lt;=10),LOOKUP(I141,Девушки!$O$5:$O$76,Девушки!$L$5:$L$76),IF(AND(D141="ж",F141=11),LOOKUP(I141,Девушки!$P$5:$P$76,Девушки!$L$5:$L$76),IF(AND(D141="ж",F141=12),LOOKUP(I141,Девушки!$Q$5:$Q$76,Девушки!$L$5:$L$76),IF(AND(D141="ж",F141=13),LOOKUP(I141,Девушки!$R$5:$R$76,Девушки!$L$5:$L$76),IF(AND(D141="ж",F141=14),LOOKUP(I141,Девушки!$S$5:$S$76,Девушки!$L$5:$L$76),IF(AND(D141="ж",F141=15),LOOKUP(I141,Девушки!$T$5:$T$76,Девушки!$L$5:$L$76),IF(AND(D141="ж",F141=16),LOOKUP(I141,Девушки!$U$5:$U$76,Девушки!$L$5:$L$76),IF(AND(D141="ж",F141&gt;=17),LOOKUP(I141,Девушки!$V$5:$V$76,Девушки!$L$5:$L$76),IF(AND(D141="м",F141&lt;=10),LOOKUP(I141,Юноши!$O$5:$O$76,Юноши!$L$5:$L$76),IF(AND(D141="м",F141=11),LOOKUP(I141,Юноши!$P$5:$P$76,Юноши!$L$5:$L$76),IF(AND(D141="м",F141=12),LOOKUP(I141,Юноши!$Q$5:$Q$76,Юноши!$L$5:$L$76),IF(AND(D141="м",F141=13),LOOKUP(I141,Юноши!$R$5:$R$76,Юноши!$L$5:$L$76),IF(AND(D141="м",F141=14),LOOKUP(I141,Юноши!$S$5:$S$76,Юноши!$L$5:$L$76),IF(AND(D141="м",F141=15),LOOKUP(I141,Юноши!$T$5:$T$76,Юноши!$L$5:$L$76),IF(AND(D141="м",F141=16),LOOKUP(I141,Юноши!$U$5:$U$76,Юноши!$L$5:$L$76),IF(AND(D141="м",F141&gt;=17),LOOKUP(I141,Юноши!$V$5:$V$76,Юноши!$L$5:$L$76)))))))))))))))))))</f>
        <v>0</v>
      </c>
      <c r="K141" s="424"/>
      <c r="L141" s="391">
        <f>IF(E141="",0,IF(K141&lt;=0,0,IF(AND(D141="ж",F141&lt;=16),LOOKUP(K141,Девушки!$CC$5:$CC$76,Девушки!$L$5:$L$76),IF(AND(D141="ж",F141=17),LOOKUP(K141,Девушки!$CD$5:$CD$76,Девушки!$L$5:$L$76),IF(AND(D141="м",F141&lt;=16),LOOKUP(K141,Юноши!$CC$5:$CC$76,Юноши!$L$5:$L$76),IF(AND(D141="м",F141=17),LOOKUP(K141,Юноши!$CD$5:$CD$76,Юноши!$L$5:$L$76)))))))</f>
        <v>0</v>
      </c>
      <c r="M141" s="387"/>
      <c r="N141" s="320">
        <f>IF(E141="",0,IF(M141&lt;=0,0,IF(AND(D141="ж",F141&lt;=10),LOOKUP(M141,Девушки!$Z$5:$Z$75,Девушки!$W$5:$W$75),IF(AND(D141="ж",F141=11),LOOKUP(M141,Девушки!$AA$5:$AA$75,Девушки!$W$5:$W$75),IF(AND(D141="ж",F141=12),LOOKUP(M141,Девушки!$AB$5:$AB$75,Девушки!$W$5:$W$75),IF(AND(D141="ж",F141=13),LOOKUP(M141,Девушки!$AC$5:$AC$75,Девушки!$W$5:$W$75),IF(AND(D141="ж",F141=14),LOOKUP(M141,Девушки!$AD$5:$AD$75,Девушки!$W$5:$W$75),IF(AND(D141="ж",F141=15),LOOKUP(M141,Девушки!$AE$5:$AE$75,Девушки!$W$5:$W$75),IF(AND(D141="ж",F141=16),LOOKUP(M141,Девушки!$AF$5:$AF$75,Девушки!$W$5:$W$75),IF(AND(D141="ж",F141&gt;=17),LOOKUP(M141,Девушки!$AG$5:$AG$75,Девушки!$W$5:$W$75),IF(AND(D141="м",F141&lt;=10),LOOKUP(M141,Юноши!$Z$5:$Z$75,Юноши!$W$5:$W$75),IF(AND(D141="м",F141=11),LOOKUP(M141,Юноши!$AA$5:$AA$75,Юноши!$W$5:$W$75),IF(AND(D141="м",F141=12),LOOKUP(M141,Юноши!$AB$5:$AB$75,Юноши!$W$5:$W$75),IF(AND(D141="м",F141=13),LOOKUP(M141,Юноши!$AC$5:$AC$75,Юноши!$W$5:$W$75),IF(AND(D141="м",F141=14),LOOKUP(M141,Юноши!$AD$5:$AD$75,Юноши!$W$5:$W$75),IF(AND(D141="м",F141=15),LOOKUP(M141,Юноши!$AE$5:$AE$75,Юноши!$W$5:$W$75),IF(AND(D141="м",F141=16),LOOKUP(M141,Юноши!$AF$5:$AF$75,Юноши!$W$5:$W$75),IF(AND(D141="м",F141&gt;=17),LOOKUP(M141,Юноши!$AG$5:$AG$75,Юноши!$W$5:$W$75)))))))))))))))))))</f>
        <v>0</v>
      </c>
      <c r="O141" s="389"/>
      <c r="P141" s="322">
        <f>IF(E141="",0,IF(O141&lt;=0,0,IF(AND(D141="ж",F141&lt;=10),LOOKUP(O141,Девушки!$AK$5:$AK$75,Девушки!$W$5:$W$75),IF(AND(D141="ж",F141=11),LOOKUP(O141,Девушки!$AL$5:$AL$75,Девушки!$W$5:$W$75),IF(AND(D141="ж",F141=12),LOOKUP(O141,Девушки!$AM$5:$AM$75,Девушки!$W$5:$W$75),IF(AND(D141="ж",F141=13),LOOKUP(O141,Девушки!$AN$5:$AN$75,Девушки!$W$5:$W$75),IF(AND(D141="ж",F141=14),LOOKUP(O141,Девушки!$AO$5:$AO$75,Девушки!$W$5:$W$75),IF(AND(D141="ж",F141=15),LOOKUP(O141,Девушки!$AP$5:$AP$75,Девушки!$W$5:$W$75),IF(AND(D141="ж",F141=16),LOOKUP(O141,Девушки!$AQ$5:$AQ$75,Девушки!$W$5:$W$75),IF(AND(D141="ж",F141&gt;=17),LOOKUP(O141,Девушки!$AR$5:$AR$75,Девушки!$W$5:$W$75),IF(AND(D141="м",F141&lt;=10),LOOKUP(O141,Юноши!$AK$5:$AK$75,Юноши!$W$5:$W$75),IF(AND(D141="м",F141=11),LOOKUP(O141,Юноши!$AL$5:$AL$75,Юноши!$W$5:$W$75),IF(AND(D141="м",F141=12),LOOKUP(O141,Юноши!$AM$5:$AM$75,Юноши!$W$5:$W$75),IF(AND(D141="м",F141=13),LOOKUP(O141,Юноши!$AN$5:$AN$75,Юноши!$W$5:$W$75),IF(AND(D141="м",F141=14),LOOKUP(O141,Юноши!$AO$5:$AO$75,Юноши!$W$5:$W$75),IF(AND(D141="м",F141=15),LOOKUP(O141,Юноши!$AP$5:$AP$75,Юноши!$W$5:$W$75),IF(AND(D141="м",F141=16),LOOKUP(O141,Юноши!$AQ$5:$AQ$75,Юноши!$W$5:$W$75),IF(AND(D141="м",F141&gt;=17),LOOKUP(O141,Юноши!$AR$5:$AR$75,Юноши!$W$5:$W$75)))))))))))))))))))</f>
        <v>0</v>
      </c>
      <c r="Q141" s="319"/>
      <c r="R141" s="454">
        <f>IF(E141="",0,IF(Q141&lt;=0,0,IF(AND(D141="ж",F141&lt;=10),LOOKUP(Q141,Девушки!$AV$5:$AV$75,Девушки!$W$5:$W$75),IF(AND(D141="ж",F141=11),LOOKUP(Q141,Девушки!$AW$5:$AW$75,Девушки!$W$5:$W$75),IF(AND(D141="ж",F141=12),LOOKUP(Q141,Девушки!$AX$5:$AX$75,Девушки!$W$5:$W$75),IF(AND(D141="ж",F141=13),LOOKUP(Q141,Девушки!$AY$5:$AY$75,Девушки!$W$5:$W$75),IF(AND(D141="ж",F141=14),LOOKUP(Q141,Девушки!$AZ$5:$AZ$75,Девушки!$W$5:$W$75),IF(AND(D141="ж",F141=15),LOOKUP(Q141,Девушки!$BA$5:$BA$75,Девушки!$W$5:$W$75),IF(AND(D141="ж",F141=16),LOOKUP(Q141,Девушки!$BB$5:$BB$75,Девушки!$W$5:$W$75),IF(AND(D141="ж",F141&gt;=17),LOOKUP(Q141,Девушки!$BC$5:$BC$75,Девушки!$W$5:$W$75),IF(AND(D141="м",F141&lt;=10),LOOKUP(Q141,Юноши!$AV$5:$AV$75,Юноши!$W$5:$W$75),IF(AND(D141="м",F141=11),LOOKUP(Q141,Юноши!$AW$5:$AW$75,Юноши!$W$5:$W$75),IF(AND(D141="м",F141=12),LOOKUP(Q141,Юноши!$AX$5:$AX$75,Юноши!$W$5:$W$75),IF(AND(D141="м",F141=13),LOOKUP(Q141,Юноши!$AY$5:$AY$75,Юноши!$W$5:$W$75),IF(AND(D141="м",F141=14),LOOKUP(Q141,Юноши!$AZ$5:$AZ$75,Юноши!$W$5:$W$75),IF(AND(D141="м",F141=15),LOOKUP(Q141,Юноши!$BA$5:$BA$75,Юноши!$W$5:$W$75),IF(AND(D141="м",F141=16),LOOKUP(Q141,Юноши!$BB$5:$BB$75,Юноши!$W$5:$W$75),IF(AND(D141="м",F141&gt;=17),LOOKUP(Q141,Юноши!$BC$5:$BC$75,Юноши!$W$5:$W$75)))))))))))))))))))</f>
        <v>0</v>
      </c>
      <c r="S141" s="335"/>
      <c r="T141" s="323">
        <f>IF(E141="",0,IF(S141="",0,IF(S141&lt;-4,0,IF(AND(D141="ж",F141&lt;=10),LOOKUP(S141,Девушки!$BG$5:$BG$75,Девушки!$W$5:$W$75),IF(AND(D141="ж",F141=11),LOOKUP(S141,Девушки!$BH$5:$BH$75,Девушки!$W$5:$W$75),IF(AND(D141="ж",F141=12),LOOKUP(S141,Девушки!$BI$5:$BI$75,Девушки!$W$5:$W$75),IF(AND(D141="ж",F141=13),LOOKUP(S141,Девушки!$BJ$5:$BJ$75,Девушки!$W$5:$W$75),IF(AND(D141="ж",F141=14),LOOKUP(S141,Девушки!$BK$5:$BK$75,Девушки!$W$5:$W$75),IF(AND(D141="ж",F141=15),LOOKUP(S141,Девушки!$BL$5:$BL$75,Девушки!$W$5:$W$75),IF(AND(D141="ж",F141=16),LOOKUP(S141,Девушки!$BM$5:$BM$75,Девушки!$W$5:$W$75),IF(AND(D141="ж",F141&gt;=17),LOOKUP(S141,Девушки!$BN$5:$BN$75,Девушки!$W$5:$W$75),IF(AND(D141="м",F141&lt;=10),LOOKUP(S141,Юноши!$BG$5:$BG$75,Юноши!$W$5:$W$75),IF(AND(D141="м",F141=11),LOOKUP(S141,Юноши!$BH$5:$BH$75,Юноши!$W$5:$W$75),IF(AND(D141="м",F141=12),LOOKUP(S141,Юноши!$BI$5:$BI$75,Юноши!$W$5:$W$75),IF(AND(D141="м",F141=13),LOOKUP(S141,Юноши!$BJ$5:$BJ$75,Юноши!$W$5:$W$75),IF(AND(D141="м",F141=14),LOOKUP(S141,Юноши!$BK$5:$BK$75,Юноши!$W$5:$W$75),IF(AND(D141="м",F141=15),LOOKUP(S141,Юноши!$BL$5:$BL$75,Юноши!$W$5:$W$75),IF(AND(D141="м",F141=16),LOOKUP(S141,Юноши!$BM$5:$BM$75,Юноши!$W$5:$W$75),IF(AND(D141="м",F141&gt;=17),LOOKUP(S141,Юноши!$BN$5:$BN$75,Юноши!$W$5:$W$75))))))))))))))))))))</f>
        <v>0</v>
      </c>
      <c r="U141" s="343"/>
      <c r="V141" s="454">
        <f>IF(E141="",0,IF(U141&lt;=0,0,IF(AND(D141="ж",F141&lt;=10),LOOKUP(U141,Девушки!$BT$5:$BT$76,Девушки!$BO$5:$BO$76),IF(AND(D141="ж",F141=11),LOOKUP(U141,Девушки!$BT$5:$BT$76,Девушки!$BO$5:$BO$76),IF(AND(D141="ж",F141=12),LOOKUP(U141,Девушки!$BT$5:$BT$76,Девушки!$BO$5:$BO$76),IF(AND(D141="ж",F141=13),LOOKUP(U141,Девушки!$BT$5:$BT$76,Девушки!$BO$5:$BO$76),IF(AND(D141="ж",F141=14),LOOKUP(U141,Девушки!$BT$5:$BT$76,Девушки!$BO$5:$BO$76),IF(AND(D141="ж",F141=15),LOOKUP(U141,Девушки!$BT$5:$BT$76,Девушки!$BO$5:$BO$76),IF(AND(D141="ж",F141=16),LOOKUP(U141,Девушки!$BT$5:$BT$76,Девушки!$BO$5:$BO$76),IF(AND(D141="ж",F141&gt;=17),LOOKUP(U141,Девушки!$BT$5:$BT$76,Девушки!$BO$5:$BO$76),IF(AND(D141="м",F141&lt;=10),LOOKUP(U141,Юноши!$BT$5:$BT$76,Юноши!$BO$5:$BO$76),IF(AND(D141="м",F141=11),LOOKUP(U141,Юноши!$BT$5:$BT$76,Юноши!$BO$5:$BO$76),IF(AND(D141="м",F141=12),LOOKUP(U141,Юноши!$BT$5:$BT$76,Юноши!$BO$5:$BO$76),IF(AND(D141="м",F141=13),LOOKUP(U141,Юноши!$BT$5:$BT$76,Юноши!$BO$5:$BO$76),IF(AND(D141="м",F141=14),LOOKUP(U141,Юноши!$BT$5:$BT$76,Юноши!$BO$5:$BO$76),IF(AND(D141="м",F141=15),LOOKUP(U141,Юноши!$BT$5:$BT$76,Юноши!$BO$5:$BO$76),IF(AND(D141="м",F141=16),LOOKUP(U141,Юноши!$BT$5:$BT$76,Юноши!$BO$5:$BO$76),IF(AND(D141="м",F141&gt;=17),LOOKUP(U141,Юноши!$BT$5:$BT$76,Юноши!$BO$5:$BO$76)))))))))))))))))))</f>
        <v>0</v>
      </c>
      <c r="W141" s="348"/>
      <c r="X141" s="324">
        <f>IF(E141="",0,IF(W141="",0,IF(AND(D141="ж",F141&lt;=10),LOOKUP(W141,Девушки!$D$5:$D$76,Девушки!$A$5:$A$76),IF(AND(D141="ж",F141=11),LOOKUP(W141,Девушки!$E$5:$E$76,Девушки!$A$5:$A$76),IF(AND(D141="ж",F141=12),LOOKUP(W141,Девушки!$F$5:$F$76,Девушки!$A$5:$A$76),IF(AND(D141="ж",F141=13),LOOKUP(W141,Девушки!$G$5:$G$76,Девушки!$A$5:$A$76),IF(AND(D141="ж",F141=14),LOOKUP(W141,Девушки!$H$5:$H$76,Девушки!$A$5:$A$76),IF(AND(D141="ж",F141=15),LOOKUP(W141,Девушки!$I$5:$I$76,Девушки!$A$5:$A$76),IF(AND(D141="ж",F141=16),LOOKUP(W141,Девушки!$J$5:$J$76,Девушки!$A$5:$A$76),IF(AND(D141="ж",F141&gt;=17),LOOKUP(W141,Девушки!$K$5:$K$76,Девушки!$A$5:$A$76),IF(AND(D141="м",F141&lt;=10),LOOKUP(W141,Юноши!$D$5:$D$76,Юноши!$A$5:$A$76),IF(AND(D141="м",F141=11),LOOKUP(W141,Юноши!$E$5:$E$76,Юноши!$A$5:$A$76),IF(AND(D141="м",F141=12),LOOKUP(W141,Юноши!$F$5:$F$76,Юноши!$A$5:$A$76),IF(AND(D141="м",F141=13),LOOKUP(W141,Юноши!$G$5:$G$76,Юноши!$A$5:$A$76),IF(AND(D141="м",F141=14),LOOKUP(W141,Юноши!$H$5:$H$76,Юноши!$A$5:$A$76),IF(AND(D141="м",F141=15),LOOKUP(W141,Юноши!$I$5:$I$76,Юноши!$A$5:$A$76),IF(AND(D141="м",F141=16),LOOKUP(W141,Юноши!$J$5:$J$76,Юноши!$A$5:$A$76),IF(AND(D141="м",F141&gt;=17),LOOKUP(W141,Юноши!$K$5:$K$76,Юноши!$A$5:$A$76)))))))))))))))))))</f>
        <v>0</v>
      </c>
      <c r="Y141" s="451">
        <f t="shared" si="5"/>
        <v>0</v>
      </c>
    </row>
    <row r="142" spans="1:25" ht="24.95" customHeight="1">
      <c r="A142" s="456"/>
      <c r="B142" s="461"/>
      <c r="C142" s="459"/>
      <c r="D142" s="458"/>
      <c r="E142" s="463"/>
      <c r="F142" s="416" t="str">
        <f t="shared" si="4"/>
        <v>/</v>
      </c>
      <c r="G142" s="422"/>
      <c r="H142" s="420">
        <f>IF(E142="",0,IF(G142&lt;=0,0,IF(AND(D142="ж",F142&lt;=10),LOOKUP(G142,Девушки!$CH$5:$CH$76,Девушки!$L$5:$L$76),IF(AND(D142="ж",F142=11),LOOKUP(G142,Девушки!$CI$5:$CI$76,Девушки!$L$5:$L$76),IF(AND(D142="ж",F142=12),LOOKUP(G142,Девушки!$CJ$5:$CJ$76,Девушки!$L$5:$L$76),IF(AND(D142="ж",F142=13),LOOKUP(G142,Девушки!$CK$5:$CK$76,Девушки!$L$5:$L$76),IF(AND(D142="ж",F142=14),LOOKUP(G142,Девушки!$CL$5:$CL$76,Девушки!$L$5:$L$76),IF(AND(D142="ж",F142=15),LOOKUP(G142,Девушки!$CM$5:$CM$76,Девушки!$L$5:$L$76),IF(AND(D142="ж",F142=16),LOOKUP(G142,Девушки!$CN$5:$CN$76,Девушки!$L$5:$L$76),IF(AND(D142="ж",F142&gt;=17),LOOKUP(G142,Девушки!$CO$5:$CO$76,Девушки!$L$5:$L$76),IF(AND(D142="м",F142&lt;=10),LOOKUP(G142,Юноши!$CH$5:$CH$76,Юноши!$L$5:$L$76),IF(AND(D142="м",F142=11),LOOKUP(G142,Юноши!$CI$5:$CI$76,Юноши!$L$5:$L$76),IF(AND(D142="м",F142=12),LOOKUP(G142,Юноши!$CJ$5:$CJ$76,Юноши!$L$5:$L$76),IF(AND(D142="м",F142=13),LOOKUP(G142,Юноши!$CK$5:$CK$76,Юноши!$L$5:$L$76),IF(AND(D142="м",F142=14),LOOKUP(G142,Юноши!$CL$5:$CL$76,Юноши!$L$5:$L$76),IF(AND(D142="м",F142=15),LOOKUP(G142,Юноши!$CM$5:$CM$76,Юноши!$L$5:$L$76),IF(AND(D142="м",F142=16),LOOKUP(G142,Юноши!$CN$5:$CN$76,Юноши!$L$5:$L$76),IF(AND(D142="м",F142&gt;=17),LOOKUP(G142,Юноши!$CO$5:$CO$76,Юноши!$L$5:$L$76)))))))))))))))))))</f>
        <v>0</v>
      </c>
      <c r="I142" s="418"/>
      <c r="J142" s="383">
        <f>IF(E142="",0,IF(I142&lt;=0,0,IF(AND(D142="ж",F142&lt;=10),LOOKUP(I142,Девушки!$O$5:$O$76,Девушки!$L$5:$L$76),IF(AND(D142="ж",F142=11),LOOKUP(I142,Девушки!$P$5:$P$76,Девушки!$L$5:$L$76),IF(AND(D142="ж",F142=12),LOOKUP(I142,Девушки!$Q$5:$Q$76,Девушки!$L$5:$L$76),IF(AND(D142="ж",F142=13),LOOKUP(I142,Девушки!$R$5:$R$76,Девушки!$L$5:$L$76),IF(AND(D142="ж",F142=14),LOOKUP(I142,Девушки!$S$5:$S$76,Девушки!$L$5:$L$76),IF(AND(D142="ж",F142=15),LOOKUP(I142,Девушки!$T$5:$T$76,Девушки!$L$5:$L$76),IF(AND(D142="ж",F142=16),LOOKUP(I142,Девушки!$U$5:$U$76,Девушки!$L$5:$L$76),IF(AND(D142="ж",F142&gt;=17),LOOKUP(I142,Девушки!$V$5:$V$76,Девушки!$L$5:$L$76),IF(AND(D142="м",F142&lt;=10),LOOKUP(I142,Юноши!$O$5:$O$76,Юноши!$L$5:$L$76),IF(AND(D142="м",F142=11),LOOKUP(I142,Юноши!$P$5:$P$76,Юноши!$L$5:$L$76),IF(AND(D142="м",F142=12),LOOKUP(I142,Юноши!$Q$5:$Q$76,Юноши!$L$5:$L$76),IF(AND(D142="м",F142=13),LOOKUP(I142,Юноши!$R$5:$R$76,Юноши!$L$5:$L$76),IF(AND(D142="м",F142=14),LOOKUP(I142,Юноши!$S$5:$S$76,Юноши!$L$5:$L$76),IF(AND(D142="м",F142=15),LOOKUP(I142,Юноши!$T$5:$T$76,Юноши!$L$5:$L$76),IF(AND(D142="м",F142=16),LOOKUP(I142,Юноши!$U$5:$U$76,Юноши!$L$5:$L$76),IF(AND(D142="м",F142&gt;=17),LOOKUP(I142,Юноши!$V$5:$V$76,Юноши!$L$5:$L$76)))))))))))))))))))</f>
        <v>0</v>
      </c>
      <c r="K142" s="424"/>
      <c r="L142" s="391">
        <f>IF(E142="",0,IF(K142&lt;=0,0,IF(AND(D142="ж",F142&lt;=16),LOOKUP(K142,Девушки!$CC$5:$CC$76,Девушки!$L$5:$L$76),IF(AND(D142="ж",F142=17),LOOKUP(K142,Девушки!$CD$5:$CD$76,Девушки!$L$5:$L$76),IF(AND(D142="м",F142&lt;=16),LOOKUP(K142,Юноши!$CC$5:$CC$76,Юноши!$L$5:$L$76),IF(AND(D142="м",F142=17),LOOKUP(K142,Юноши!$CD$5:$CD$76,Юноши!$L$5:$L$76)))))))</f>
        <v>0</v>
      </c>
      <c r="M142" s="387"/>
      <c r="N142" s="320">
        <f>IF(E142="",0,IF(M142&lt;=0,0,IF(AND(D142="ж",F142&lt;=10),LOOKUP(M142,Девушки!$Z$5:$Z$75,Девушки!$W$5:$W$75),IF(AND(D142="ж",F142=11),LOOKUP(M142,Девушки!$AA$5:$AA$75,Девушки!$W$5:$W$75),IF(AND(D142="ж",F142=12),LOOKUP(M142,Девушки!$AB$5:$AB$75,Девушки!$W$5:$W$75),IF(AND(D142="ж",F142=13),LOOKUP(M142,Девушки!$AC$5:$AC$75,Девушки!$W$5:$W$75),IF(AND(D142="ж",F142=14),LOOKUP(M142,Девушки!$AD$5:$AD$75,Девушки!$W$5:$W$75),IF(AND(D142="ж",F142=15),LOOKUP(M142,Девушки!$AE$5:$AE$75,Девушки!$W$5:$W$75),IF(AND(D142="ж",F142=16),LOOKUP(M142,Девушки!$AF$5:$AF$75,Девушки!$W$5:$W$75),IF(AND(D142="ж",F142&gt;=17),LOOKUP(M142,Девушки!$AG$5:$AG$75,Девушки!$W$5:$W$75),IF(AND(D142="м",F142&lt;=10),LOOKUP(M142,Юноши!$Z$5:$Z$75,Юноши!$W$5:$W$75),IF(AND(D142="м",F142=11),LOOKUP(M142,Юноши!$AA$5:$AA$75,Юноши!$W$5:$W$75),IF(AND(D142="м",F142=12),LOOKUP(M142,Юноши!$AB$5:$AB$75,Юноши!$W$5:$W$75),IF(AND(D142="м",F142=13),LOOKUP(M142,Юноши!$AC$5:$AC$75,Юноши!$W$5:$W$75),IF(AND(D142="м",F142=14),LOOKUP(M142,Юноши!$AD$5:$AD$75,Юноши!$W$5:$W$75),IF(AND(D142="м",F142=15),LOOKUP(M142,Юноши!$AE$5:$AE$75,Юноши!$W$5:$W$75),IF(AND(D142="м",F142=16),LOOKUP(M142,Юноши!$AF$5:$AF$75,Юноши!$W$5:$W$75),IF(AND(D142="м",F142&gt;=17),LOOKUP(M142,Юноши!$AG$5:$AG$75,Юноши!$W$5:$W$75)))))))))))))))))))</f>
        <v>0</v>
      </c>
      <c r="O142" s="389"/>
      <c r="P142" s="322">
        <f>IF(E142="",0,IF(O142&lt;=0,0,IF(AND(D142="ж",F142&lt;=10),LOOKUP(O142,Девушки!$AK$5:$AK$75,Девушки!$W$5:$W$75),IF(AND(D142="ж",F142=11),LOOKUP(O142,Девушки!$AL$5:$AL$75,Девушки!$W$5:$W$75),IF(AND(D142="ж",F142=12),LOOKUP(O142,Девушки!$AM$5:$AM$75,Девушки!$W$5:$W$75),IF(AND(D142="ж",F142=13),LOOKUP(O142,Девушки!$AN$5:$AN$75,Девушки!$W$5:$W$75),IF(AND(D142="ж",F142=14),LOOKUP(O142,Девушки!$AO$5:$AO$75,Девушки!$W$5:$W$75),IF(AND(D142="ж",F142=15),LOOKUP(O142,Девушки!$AP$5:$AP$75,Девушки!$W$5:$W$75),IF(AND(D142="ж",F142=16),LOOKUP(O142,Девушки!$AQ$5:$AQ$75,Девушки!$W$5:$W$75),IF(AND(D142="ж",F142&gt;=17),LOOKUP(O142,Девушки!$AR$5:$AR$75,Девушки!$W$5:$W$75),IF(AND(D142="м",F142&lt;=10),LOOKUP(O142,Юноши!$AK$5:$AK$75,Юноши!$W$5:$W$75),IF(AND(D142="м",F142=11),LOOKUP(O142,Юноши!$AL$5:$AL$75,Юноши!$W$5:$W$75),IF(AND(D142="м",F142=12),LOOKUP(O142,Юноши!$AM$5:$AM$75,Юноши!$W$5:$W$75),IF(AND(D142="м",F142=13),LOOKUP(O142,Юноши!$AN$5:$AN$75,Юноши!$W$5:$W$75),IF(AND(D142="м",F142=14),LOOKUP(O142,Юноши!$AO$5:$AO$75,Юноши!$W$5:$W$75),IF(AND(D142="м",F142=15),LOOKUP(O142,Юноши!$AP$5:$AP$75,Юноши!$W$5:$W$75),IF(AND(D142="м",F142=16),LOOKUP(O142,Юноши!$AQ$5:$AQ$75,Юноши!$W$5:$W$75),IF(AND(D142="м",F142&gt;=17),LOOKUP(O142,Юноши!$AR$5:$AR$75,Юноши!$W$5:$W$75)))))))))))))))))))</f>
        <v>0</v>
      </c>
      <c r="Q142" s="319"/>
      <c r="R142" s="454">
        <f>IF(E142="",0,IF(Q142&lt;=0,0,IF(AND(D142="ж",F142&lt;=10),LOOKUP(Q142,Девушки!$AV$5:$AV$75,Девушки!$W$5:$W$75),IF(AND(D142="ж",F142=11),LOOKUP(Q142,Девушки!$AW$5:$AW$75,Девушки!$W$5:$W$75),IF(AND(D142="ж",F142=12),LOOKUP(Q142,Девушки!$AX$5:$AX$75,Девушки!$W$5:$W$75),IF(AND(D142="ж",F142=13),LOOKUP(Q142,Девушки!$AY$5:$AY$75,Девушки!$W$5:$W$75),IF(AND(D142="ж",F142=14),LOOKUP(Q142,Девушки!$AZ$5:$AZ$75,Девушки!$W$5:$W$75),IF(AND(D142="ж",F142=15),LOOKUP(Q142,Девушки!$BA$5:$BA$75,Девушки!$W$5:$W$75),IF(AND(D142="ж",F142=16),LOOKUP(Q142,Девушки!$BB$5:$BB$75,Девушки!$W$5:$W$75),IF(AND(D142="ж",F142&gt;=17),LOOKUP(Q142,Девушки!$BC$5:$BC$75,Девушки!$W$5:$W$75),IF(AND(D142="м",F142&lt;=10),LOOKUP(Q142,Юноши!$AV$5:$AV$75,Юноши!$W$5:$W$75),IF(AND(D142="м",F142=11),LOOKUP(Q142,Юноши!$AW$5:$AW$75,Юноши!$W$5:$W$75),IF(AND(D142="м",F142=12),LOOKUP(Q142,Юноши!$AX$5:$AX$75,Юноши!$W$5:$W$75),IF(AND(D142="м",F142=13),LOOKUP(Q142,Юноши!$AY$5:$AY$75,Юноши!$W$5:$W$75),IF(AND(D142="м",F142=14),LOOKUP(Q142,Юноши!$AZ$5:$AZ$75,Юноши!$W$5:$W$75),IF(AND(D142="м",F142=15),LOOKUP(Q142,Юноши!$BA$5:$BA$75,Юноши!$W$5:$W$75),IF(AND(D142="м",F142=16),LOOKUP(Q142,Юноши!$BB$5:$BB$75,Юноши!$W$5:$W$75),IF(AND(D142="м",F142&gt;=17),LOOKUP(Q142,Юноши!$BC$5:$BC$75,Юноши!$W$5:$W$75)))))))))))))))))))</f>
        <v>0</v>
      </c>
      <c r="S142" s="335"/>
      <c r="T142" s="323">
        <f>IF(E142="",0,IF(S142="",0,IF(S142&lt;-4,0,IF(AND(D142="ж",F142&lt;=10),LOOKUP(S142,Девушки!$BG$5:$BG$75,Девушки!$W$5:$W$75),IF(AND(D142="ж",F142=11),LOOKUP(S142,Девушки!$BH$5:$BH$75,Девушки!$W$5:$W$75),IF(AND(D142="ж",F142=12),LOOKUP(S142,Девушки!$BI$5:$BI$75,Девушки!$W$5:$W$75),IF(AND(D142="ж",F142=13),LOOKUP(S142,Девушки!$BJ$5:$BJ$75,Девушки!$W$5:$W$75),IF(AND(D142="ж",F142=14),LOOKUP(S142,Девушки!$BK$5:$BK$75,Девушки!$W$5:$W$75),IF(AND(D142="ж",F142=15),LOOKUP(S142,Девушки!$BL$5:$BL$75,Девушки!$W$5:$W$75),IF(AND(D142="ж",F142=16),LOOKUP(S142,Девушки!$BM$5:$BM$75,Девушки!$W$5:$W$75),IF(AND(D142="ж",F142&gt;=17),LOOKUP(S142,Девушки!$BN$5:$BN$75,Девушки!$W$5:$W$75),IF(AND(D142="м",F142&lt;=10),LOOKUP(S142,Юноши!$BG$5:$BG$75,Юноши!$W$5:$W$75),IF(AND(D142="м",F142=11),LOOKUP(S142,Юноши!$BH$5:$BH$75,Юноши!$W$5:$W$75),IF(AND(D142="м",F142=12),LOOKUP(S142,Юноши!$BI$5:$BI$75,Юноши!$W$5:$W$75),IF(AND(D142="м",F142=13),LOOKUP(S142,Юноши!$BJ$5:$BJ$75,Юноши!$W$5:$W$75),IF(AND(D142="м",F142=14),LOOKUP(S142,Юноши!$BK$5:$BK$75,Юноши!$W$5:$W$75),IF(AND(D142="м",F142=15),LOOKUP(S142,Юноши!$BL$5:$BL$75,Юноши!$W$5:$W$75),IF(AND(D142="м",F142=16),LOOKUP(S142,Юноши!$BM$5:$BM$75,Юноши!$W$5:$W$75),IF(AND(D142="м",F142&gt;=17),LOOKUP(S142,Юноши!$BN$5:$BN$75,Юноши!$W$5:$W$75))))))))))))))))))))</f>
        <v>0</v>
      </c>
      <c r="U142" s="343"/>
      <c r="V142" s="454">
        <f>IF(E142="",0,IF(U142&lt;=0,0,IF(AND(D142="ж",F142&lt;=10),LOOKUP(U142,Девушки!$BT$5:$BT$76,Девушки!$BO$5:$BO$76),IF(AND(D142="ж",F142=11),LOOKUP(U142,Девушки!$BT$5:$BT$76,Девушки!$BO$5:$BO$76),IF(AND(D142="ж",F142=12),LOOKUP(U142,Девушки!$BT$5:$BT$76,Девушки!$BO$5:$BO$76),IF(AND(D142="ж",F142=13),LOOKUP(U142,Девушки!$BT$5:$BT$76,Девушки!$BO$5:$BO$76),IF(AND(D142="ж",F142=14),LOOKUP(U142,Девушки!$BT$5:$BT$76,Девушки!$BO$5:$BO$76),IF(AND(D142="ж",F142=15),LOOKUP(U142,Девушки!$BT$5:$BT$76,Девушки!$BO$5:$BO$76),IF(AND(D142="ж",F142=16),LOOKUP(U142,Девушки!$BT$5:$BT$76,Девушки!$BO$5:$BO$76),IF(AND(D142="ж",F142&gt;=17),LOOKUP(U142,Девушки!$BT$5:$BT$76,Девушки!$BO$5:$BO$76),IF(AND(D142="м",F142&lt;=10),LOOKUP(U142,Юноши!$BT$5:$BT$76,Юноши!$BO$5:$BO$76),IF(AND(D142="м",F142=11),LOOKUP(U142,Юноши!$BT$5:$BT$76,Юноши!$BO$5:$BO$76),IF(AND(D142="м",F142=12),LOOKUP(U142,Юноши!$BT$5:$BT$76,Юноши!$BO$5:$BO$76),IF(AND(D142="м",F142=13),LOOKUP(U142,Юноши!$BT$5:$BT$76,Юноши!$BO$5:$BO$76),IF(AND(D142="м",F142=14),LOOKUP(U142,Юноши!$BT$5:$BT$76,Юноши!$BO$5:$BO$76),IF(AND(D142="м",F142=15),LOOKUP(U142,Юноши!$BT$5:$BT$76,Юноши!$BO$5:$BO$76),IF(AND(D142="м",F142=16),LOOKUP(U142,Юноши!$BT$5:$BT$76,Юноши!$BO$5:$BO$76),IF(AND(D142="м",F142&gt;=17),LOOKUP(U142,Юноши!$BT$5:$BT$76,Юноши!$BO$5:$BO$76)))))))))))))))))))</f>
        <v>0</v>
      </c>
      <c r="W142" s="348"/>
      <c r="X142" s="324">
        <f>IF(E142="",0,IF(W142="",0,IF(AND(D142="ж",F142&lt;=10),LOOKUP(W142,Девушки!$D$5:$D$76,Девушки!$A$5:$A$76),IF(AND(D142="ж",F142=11),LOOKUP(W142,Девушки!$E$5:$E$76,Девушки!$A$5:$A$76),IF(AND(D142="ж",F142=12),LOOKUP(W142,Девушки!$F$5:$F$76,Девушки!$A$5:$A$76),IF(AND(D142="ж",F142=13),LOOKUP(W142,Девушки!$G$5:$G$76,Девушки!$A$5:$A$76),IF(AND(D142="ж",F142=14),LOOKUP(W142,Девушки!$H$5:$H$76,Девушки!$A$5:$A$76),IF(AND(D142="ж",F142=15),LOOKUP(W142,Девушки!$I$5:$I$76,Девушки!$A$5:$A$76),IF(AND(D142="ж",F142=16),LOOKUP(W142,Девушки!$J$5:$J$76,Девушки!$A$5:$A$76),IF(AND(D142="ж",F142&gt;=17),LOOKUP(W142,Девушки!$K$5:$K$76,Девушки!$A$5:$A$76),IF(AND(D142="м",F142&lt;=10),LOOKUP(W142,Юноши!$D$5:$D$76,Юноши!$A$5:$A$76),IF(AND(D142="м",F142=11),LOOKUP(W142,Юноши!$E$5:$E$76,Юноши!$A$5:$A$76),IF(AND(D142="м",F142=12),LOOKUP(W142,Юноши!$F$5:$F$76,Юноши!$A$5:$A$76),IF(AND(D142="м",F142=13),LOOKUP(W142,Юноши!$G$5:$G$76,Юноши!$A$5:$A$76),IF(AND(D142="м",F142=14),LOOKUP(W142,Юноши!$H$5:$H$76,Юноши!$A$5:$A$76),IF(AND(D142="м",F142=15),LOOKUP(W142,Юноши!$I$5:$I$76,Юноши!$A$5:$A$76),IF(AND(D142="м",F142=16),LOOKUP(W142,Юноши!$J$5:$J$76,Юноши!$A$5:$A$76),IF(AND(D142="м",F142&gt;=17),LOOKUP(W142,Юноши!$K$5:$K$76,Юноши!$A$5:$A$76)))))))))))))))))))</f>
        <v>0</v>
      </c>
      <c r="Y142" s="451">
        <f t="shared" si="5"/>
        <v>0</v>
      </c>
    </row>
    <row r="143" spans="1:25" ht="24.95" customHeight="1">
      <c r="A143" s="456"/>
      <c r="B143" s="461"/>
      <c r="C143" s="459"/>
      <c r="D143" s="458"/>
      <c r="E143" s="463"/>
      <c r="F143" s="416" t="str">
        <f t="shared" si="4"/>
        <v>/</v>
      </c>
      <c r="G143" s="422"/>
      <c r="H143" s="420">
        <f>IF(E143="",0,IF(G143&lt;=0,0,IF(AND(D143="ж",F143&lt;=10),LOOKUP(G143,Девушки!$CH$5:$CH$76,Девушки!$L$5:$L$76),IF(AND(D143="ж",F143=11),LOOKUP(G143,Девушки!$CI$5:$CI$76,Девушки!$L$5:$L$76),IF(AND(D143="ж",F143=12),LOOKUP(G143,Девушки!$CJ$5:$CJ$76,Девушки!$L$5:$L$76),IF(AND(D143="ж",F143=13),LOOKUP(G143,Девушки!$CK$5:$CK$76,Девушки!$L$5:$L$76),IF(AND(D143="ж",F143=14),LOOKUP(G143,Девушки!$CL$5:$CL$76,Девушки!$L$5:$L$76),IF(AND(D143="ж",F143=15),LOOKUP(G143,Девушки!$CM$5:$CM$76,Девушки!$L$5:$L$76),IF(AND(D143="ж",F143=16),LOOKUP(G143,Девушки!$CN$5:$CN$76,Девушки!$L$5:$L$76),IF(AND(D143="ж",F143&gt;=17),LOOKUP(G143,Девушки!$CO$5:$CO$76,Девушки!$L$5:$L$76),IF(AND(D143="м",F143&lt;=10),LOOKUP(G143,Юноши!$CH$5:$CH$76,Юноши!$L$5:$L$76),IF(AND(D143="м",F143=11),LOOKUP(G143,Юноши!$CI$5:$CI$76,Юноши!$L$5:$L$76),IF(AND(D143="м",F143=12),LOOKUP(G143,Юноши!$CJ$5:$CJ$76,Юноши!$L$5:$L$76),IF(AND(D143="м",F143=13),LOOKUP(G143,Юноши!$CK$5:$CK$76,Юноши!$L$5:$L$76),IF(AND(D143="м",F143=14),LOOKUP(G143,Юноши!$CL$5:$CL$76,Юноши!$L$5:$L$76),IF(AND(D143="м",F143=15),LOOKUP(G143,Юноши!$CM$5:$CM$76,Юноши!$L$5:$L$76),IF(AND(D143="м",F143=16),LOOKUP(G143,Юноши!$CN$5:$CN$76,Юноши!$L$5:$L$76),IF(AND(D143="м",F143&gt;=17),LOOKUP(G143,Юноши!$CO$5:$CO$76,Юноши!$L$5:$L$76)))))))))))))))))))</f>
        <v>0</v>
      </c>
      <c r="I143" s="418"/>
      <c r="J143" s="383">
        <f>IF(E143="",0,IF(I143&lt;=0,0,IF(AND(D143="ж",F143&lt;=10),LOOKUP(I143,Девушки!$O$5:$O$76,Девушки!$L$5:$L$76),IF(AND(D143="ж",F143=11),LOOKUP(I143,Девушки!$P$5:$P$76,Девушки!$L$5:$L$76),IF(AND(D143="ж",F143=12),LOOKUP(I143,Девушки!$Q$5:$Q$76,Девушки!$L$5:$L$76),IF(AND(D143="ж",F143=13),LOOKUP(I143,Девушки!$R$5:$R$76,Девушки!$L$5:$L$76),IF(AND(D143="ж",F143=14),LOOKUP(I143,Девушки!$S$5:$S$76,Девушки!$L$5:$L$76),IF(AND(D143="ж",F143=15),LOOKUP(I143,Девушки!$T$5:$T$76,Девушки!$L$5:$L$76),IF(AND(D143="ж",F143=16),LOOKUP(I143,Девушки!$U$5:$U$76,Девушки!$L$5:$L$76),IF(AND(D143="ж",F143&gt;=17),LOOKUP(I143,Девушки!$V$5:$V$76,Девушки!$L$5:$L$76),IF(AND(D143="м",F143&lt;=10),LOOKUP(I143,Юноши!$O$5:$O$76,Юноши!$L$5:$L$76),IF(AND(D143="м",F143=11),LOOKUP(I143,Юноши!$P$5:$P$76,Юноши!$L$5:$L$76),IF(AND(D143="м",F143=12),LOOKUP(I143,Юноши!$Q$5:$Q$76,Юноши!$L$5:$L$76),IF(AND(D143="м",F143=13),LOOKUP(I143,Юноши!$R$5:$R$76,Юноши!$L$5:$L$76),IF(AND(D143="м",F143=14),LOOKUP(I143,Юноши!$S$5:$S$76,Юноши!$L$5:$L$76),IF(AND(D143="м",F143=15),LOOKUP(I143,Юноши!$T$5:$T$76,Юноши!$L$5:$L$76),IF(AND(D143="м",F143=16),LOOKUP(I143,Юноши!$U$5:$U$76,Юноши!$L$5:$L$76),IF(AND(D143="м",F143&gt;=17),LOOKUP(I143,Юноши!$V$5:$V$76,Юноши!$L$5:$L$76)))))))))))))))))))</f>
        <v>0</v>
      </c>
      <c r="K143" s="424"/>
      <c r="L143" s="391">
        <f>IF(E143="",0,IF(K143&lt;=0,0,IF(AND(D143="ж",F143&lt;=16),LOOKUP(K143,Девушки!$CC$5:$CC$76,Девушки!$L$5:$L$76),IF(AND(D143="ж",F143=17),LOOKUP(K143,Девушки!$CD$5:$CD$76,Девушки!$L$5:$L$76),IF(AND(D143="м",F143&lt;=16),LOOKUP(K143,Юноши!$CC$5:$CC$76,Юноши!$L$5:$L$76),IF(AND(D143="м",F143=17),LOOKUP(K143,Юноши!$CD$5:$CD$76,Юноши!$L$5:$L$76)))))))</f>
        <v>0</v>
      </c>
      <c r="M143" s="387"/>
      <c r="N143" s="320">
        <f>IF(E143="",0,IF(M143&lt;=0,0,IF(AND(D143="ж",F143&lt;=10),LOOKUP(M143,Девушки!$Z$5:$Z$75,Девушки!$W$5:$W$75),IF(AND(D143="ж",F143=11),LOOKUP(M143,Девушки!$AA$5:$AA$75,Девушки!$W$5:$W$75),IF(AND(D143="ж",F143=12),LOOKUP(M143,Девушки!$AB$5:$AB$75,Девушки!$W$5:$W$75),IF(AND(D143="ж",F143=13),LOOKUP(M143,Девушки!$AC$5:$AC$75,Девушки!$W$5:$W$75),IF(AND(D143="ж",F143=14),LOOKUP(M143,Девушки!$AD$5:$AD$75,Девушки!$W$5:$W$75),IF(AND(D143="ж",F143=15),LOOKUP(M143,Девушки!$AE$5:$AE$75,Девушки!$W$5:$W$75),IF(AND(D143="ж",F143=16),LOOKUP(M143,Девушки!$AF$5:$AF$75,Девушки!$W$5:$W$75),IF(AND(D143="ж",F143&gt;=17),LOOKUP(M143,Девушки!$AG$5:$AG$75,Девушки!$W$5:$W$75),IF(AND(D143="м",F143&lt;=10),LOOKUP(M143,Юноши!$Z$5:$Z$75,Юноши!$W$5:$W$75),IF(AND(D143="м",F143=11),LOOKUP(M143,Юноши!$AA$5:$AA$75,Юноши!$W$5:$W$75),IF(AND(D143="м",F143=12),LOOKUP(M143,Юноши!$AB$5:$AB$75,Юноши!$W$5:$W$75),IF(AND(D143="м",F143=13),LOOKUP(M143,Юноши!$AC$5:$AC$75,Юноши!$W$5:$W$75),IF(AND(D143="м",F143=14),LOOKUP(M143,Юноши!$AD$5:$AD$75,Юноши!$W$5:$W$75),IF(AND(D143="м",F143=15),LOOKUP(M143,Юноши!$AE$5:$AE$75,Юноши!$W$5:$W$75),IF(AND(D143="м",F143=16),LOOKUP(M143,Юноши!$AF$5:$AF$75,Юноши!$W$5:$W$75),IF(AND(D143="м",F143&gt;=17),LOOKUP(M143,Юноши!$AG$5:$AG$75,Юноши!$W$5:$W$75)))))))))))))))))))</f>
        <v>0</v>
      </c>
      <c r="O143" s="389"/>
      <c r="P143" s="322">
        <f>IF(E143="",0,IF(O143&lt;=0,0,IF(AND(D143="ж",F143&lt;=10),LOOKUP(O143,Девушки!$AK$5:$AK$75,Девушки!$W$5:$W$75),IF(AND(D143="ж",F143=11),LOOKUP(O143,Девушки!$AL$5:$AL$75,Девушки!$W$5:$W$75),IF(AND(D143="ж",F143=12),LOOKUP(O143,Девушки!$AM$5:$AM$75,Девушки!$W$5:$W$75),IF(AND(D143="ж",F143=13),LOOKUP(O143,Девушки!$AN$5:$AN$75,Девушки!$W$5:$W$75),IF(AND(D143="ж",F143=14),LOOKUP(O143,Девушки!$AO$5:$AO$75,Девушки!$W$5:$W$75),IF(AND(D143="ж",F143=15),LOOKUP(O143,Девушки!$AP$5:$AP$75,Девушки!$W$5:$W$75),IF(AND(D143="ж",F143=16),LOOKUP(O143,Девушки!$AQ$5:$AQ$75,Девушки!$W$5:$W$75),IF(AND(D143="ж",F143&gt;=17),LOOKUP(O143,Девушки!$AR$5:$AR$75,Девушки!$W$5:$W$75),IF(AND(D143="м",F143&lt;=10),LOOKUP(O143,Юноши!$AK$5:$AK$75,Юноши!$W$5:$W$75),IF(AND(D143="м",F143=11),LOOKUP(O143,Юноши!$AL$5:$AL$75,Юноши!$W$5:$W$75),IF(AND(D143="м",F143=12),LOOKUP(O143,Юноши!$AM$5:$AM$75,Юноши!$W$5:$W$75),IF(AND(D143="м",F143=13),LOOKUP(O143,Юноши!$AN$5:$AN$75,Юноши!$W$5:$W$75),IF(AND(D143="м",F143=14),LOOKUP(O143,Юноши!$AO$5:$AO$75,Юноши!$W$5:$W$75),IF(AND(D143="м",F143=15),LOOKUP(O143,Юноши!$AP$5:$AP$75,Юноши!$W$5:$W$75),IF(AND(D143="м",F143=16),LOOKUP(O143,Юноши!$AQ$5:$AQ$75,Юноши!$W$5:$W$75),IF(AND(D143="м",F143&gt;=17),LOOKUP(O143,Юноши!$AR$5:$AR$75,Юноши!$W$5:$W$75)))))))))))))))))))</f>
        <v>0</v>
      </c>
      <c r="Q143" s="319"/>
      <c r="R143" s="454">
        <f>IF(E143="",0,IF(Q143&lt;=0,0,IF(AND(D143="ж",F143&lt;=10),LOOKUP(Q143,Девушки!$AV$5:$AV$75,Девушки!$W$5:$W$75),IF(AND(D143="ж",F143=11),LOOKUP(Q143,Девушки!$AW$5:$AW$75,Девушки!$W$5:$W$75),IF(AND(D143="ж",F143=12),LOOKUP(Q143,Девушки!$AX$5:$AX$75,Девушки!$W$5:$W$75),IF(AND(D143="ж",F143=13),LOOKUP(Q143,Девушки!$AY$5:$AY$75,Девушки!$W$5:$W$75),IF(AND(D143="ж",F143=14),LOOKUP(Q143,Девушки!$AZ$5:$AZ$75,Девушки!$W$5:$W$75),IF(AND(D143="ж",F143=15),LOOKUP(Q143,Девушки!$BA$5:$BA$75,Девушки!$W$5:$W$75),IF(AND(D143="ж",F143=16),LOOKUP(Q143,Девушки!$BB$5:$BB$75,Девушки!$W$5:$W$75),IF(AND(D143="ж",F143&gt;=17),LOOKUP(Q143,Девушки!$BC$5:$BC$75,Девушки!$W$5:$W$75),IF(AND(D143="м",F143&lt;=10),LOOKUP(Q143,Юноши!$AV$5:$AV$75,Юноши!$W$5:$W$75),IF(AND(D143="м",F143=11),LOOKUP(Q143,Юноши!$AW$5:$AW$75,Юноши!$W$5:$W$75),IF(AND(D143="м",F143=12),LOOKUP(Q143,Юноши!$AX$5:$AX$75,Юноши!$W$5:$W$75),IF(AND(D143="м",F143=13),LOOKUP(Q143,Юноши!$AY$5:$AY$75,Юноши!$W$5:$W$75),IF(AND(D143="м",F143=14),LOOKUP(Q143,Юноши!$AZ$5:$AZ$75,Юноши!$W$5:$W$75),IF(AND(D143="м",F143=15),LOOKUP(Q143,Юноши!$BA$5:$BA$75,Юноши!$W$5:$W$75),IF(AND(D143="м",F143=16),LOOKUP(Q143,Юноши!$BB$5:$BB$75,Юноши!$W$5:$W$75),IF(AND(D143="м",F143&gt;=17),LOOKUP(Q143,Юноши!$BC$5:$BC$75,Юноши!$W$5:$W$75)))))))))))))))))))</f>
        <v>0</v>
      </c>
      <c r="S143" s="335"/>
      <c r="T143" s="323">
        <f>IF(E143="",0,IF(S143="",0,IF(S143&lt;-4,0,IF(AND(D143="ж",F143&lt;=10),LOOKUP(S143,Девушки!$BG$5:$BG$75,Девушки!$W$5:$W$75),IF(AND(D143="ж",F143=11),LOOKUP(S143,Девушки!$BH$5:$BH$75,Девушки!$W$5:$W$75),IF(AND(D143="ж",F143=12),LOOKUP(S143,Девушки!$BI$5:$BI$75,Девушки!$W$5:$W$75),IF(AND(D143="ж",F143=13),LOOKUP(S143,Девушки!$BJ$5:$BJ$75,Девушки!$W$5:$W$75),IF(AND(D143="ж",F143=14),LOOKUP(S143,Девушки!$BK$5:$BK$75,Девушки!$W$5:$W$75),IF(AND(D143="ж",F143=15),LOOKUP(S143,Девушки!$BL$5:$BL$75,Девушки!$W$5:$W$75),IF(AND(D143="ж",F143=16),LOOKUP(S143,Девушки!$BM$5:$BM$75,Девушки!$W$5:$W$75),IF(AND(D143="ж",F143&gt;=17),LOOKUP(S143,Девушки!$BN$5:$BN$75,Девушки!$W$5:$W$75),IF(AND(D143="м",F143&lt;=10),LOOKUP(S143,Юноши!$BG$5:$BG$75,Юноши!$W$5:$W$75),IF(AND(D143="м",F143=11),LOOKUP(S143,Юноши!$BH$5:$BH$75,Юноши!$W$5:$W$75),IF(AND(D143="м",F143=12),LOOKUP(S143,Юноши!$BI$5:$BI$75,Юноши!$W$5:$W$75),IF(AND(D143="м",F143=13),LOOKUP(S143,Юноши!$BJ$5:$BJ$75,Юноши!$W$5:$W$75),IF(AND(D143="м",F143=14),LOOKUP(S143,Юноши!$BK$5:$BK$75,Юноши!$W$5:$W$75),IF(AND(D143="м",F143=15),LOOKUP(S143,Юноши!$BL$5:$BL$75,Юноши!$W$5:$W$75),IF(AND(D143="м",F143=16),LOOKUP(S143,Юноши!$BM$5:$BM$75,Юноши!$W$5:$W$75),IF(AND(D143="м",F143&gt;=17),LOOKUP(S143,Юноши!$BN$5:$BN$75,Юноши!$W$5:$W$75))))))))))))))))))))</f>
        <v>0</v>
      </c>
      <c r="U143" s="343"/>
      <c r="V143" s="454">
        <f>IF(E143="",0,IF(U143&lt;=0,0,IF(AND(D143="ж",F143&lt;=10),LOOKUP(U143,Девушки!$BT$5:$BT$76,Девушки!$BO$5:$BO$76),IF(AND(D143="ж",F143=11),LOOKUP(U143,Девушки!$BT$5:$BT$76,Девушки!$BO$5:$BO$76),IF(AND(D143="ж",F143=12),LOOKUP(U143,Девушки!$BT$5:$BT$76,Девушки!$BO$5:$BO$76),IF(AND(D143="ж",F143=13),LOOKUP(U143,Девушки!$BT$5:$BT$76,Девушки!$BO$5:$BO$76),IF(AND(D143="ж",F143=14),LOOKUP(U143,Девушки!$BT$5:$BT$76,Девушки!$BO$5:$BO$76),IF(AND(D143="ж",F143=15),LOOKUP(U143,Девушки!$BT$5:$BT$76,Девушки!$BO$5:$BO$76),IF(AND(D143="ж",F143=16),LOOKUP(U143,Девушки!$BT$5:$BT$76,Девушки!$BO$5:$BO$76),IF(AND(D143="ж",F143&gt;=17),LOOKUP(U143,Девушки!$BT$5:$BT$76,Девушки!$BO$5:$BO$76),IF(AND(D143="м",F143&lt;=10),LOOKUP(U143,Юноши!$BT$5:$BT$76,Юноши!$BO$5:$BO$76),IF(AND(D143="м",F143=11),LOOKUP(U143,Юноши!$BT$5:$BT$76,Юноши!$BO$5:$BO$76),IF(AND(D143="м",F143=12),LOOKUP(U143,Юноши!$BT$5:$BT$76,Юноши!$BO$5:$BO$76),IF(AND(D143="м",F143=13),LOOKUP(U143,Юноши!$BT$5:$BT$76,Юноши!$BO$5:$BO$76),IF(AND(D143="м",F143=14),LOOKUP(U143,Юноши!$BT$5:$BT$76,Юноши!$BO$5:$BO$76),IF(AND(D143="м",F143=15),LOOKUP(U143,Юноши!$BT$5:$BT$76,Юноши!$BO$5:$BO$76),IF(AND(D143="м",F143=16),LOOKUP(U143,Юноши!$BT$5:$BT$76,Юноши!$BO$5:$BO$76),IF(AND(D143="м",F143&gt;=17),LOOKUP(U143,Юноши!$BT$5:$BT$76,Юноши!$BO$5:$BO$76)))))))))))))))))))</f>
        <v>0</v>
      </c>
      <c r="W143" s="348"/>
      <c r="X143" s="324">
        <f>IF(E143="",0,IF(W143="",0,IF(AND(D143="ж",F143&lt;=10),LOOKUP(W143,Девушки!$D$5:$D$76,Девушки!$A$5:$A$76),IF(AND(D143="ж",F143=11),LOOKUP(W143,Девушки!$E$5:$E$76,Девушки!$A$5:$A$76),IF(AND(D143="ж",F143=12),LOOKUP(W143,Девушки!$F$5:$F$76,Девушки!$A$5:$A$76),IF(AND(D143="ж",F143=13),LOOKUP(W143,Девушки!$G$5:$G$76,Девушки!$A$5:$A$76),IF(AND(D143="ж",F143=14),LOOKUP(W143,Девушки!$H$5:$H$76,Девушки!$A$5:$A$76),IF(AND(D143="ж",F143=15),LOOKUP(W143,Девушки!$I$5:$I$76,Девушки!$A$5:$A$76),IF(AND(D143="ж",F143=16),LOOKUP(W143,Девушки!$J$5:$J$76,Девушки!$A$5:$A$76),IF(AND(D143="ж",F143&gt;=17),LOOKUP(W143,Девушки!$K$5:$K$76,Девушки!$A$5:$A$76),IF(AND(D143="м",F143&lt;=10),LOOKUP(W143,Юноши!$D$5:$D$76,Юноши!$A$5:$A$76),IF(AND(D143="м",F143=11),LOOKUP(W143,Юноши!$E$5:$E$76,Юноши!$A$5:$A$76),IF(AND(D143="м",F143=12),LOOKUP(W143,Юноши!$F$5:$F$76,Юноши!$A$5:$A$76),IF(AND(D143="м",F143=13),LOOKUP(W143,Юноши!$G$5:$G$76,Юноши!$A$5:$A$76),IF(AND(D143="м",F143=14),LOOKUP(W143,Юноши!$H$5:$H$76,Юноши!$A$5:$A$76),IF(AND(D143="м",F143=15),LOOKUP(W143,Юноши!$I$5:$I$76,Юноши!$A$5:$A$76),IF(AND(D143="м",F143=16),LOOKUP(W143,Юноши!$J$5:$J$76,Юноши!$A$5:$A$76),IF(AND(D143="м",F143&gt;=17),LOOKUP(W143,Юноши!$K$5:$K$76,Юноши!$A$5:$A$76)))))))))))))))))))</f>
        <v>0</v>
      </c>
      <c r="Y143" s="451">
        <f t="shared" si="5"/>
        <v>0</v>
      </c>
    </row>
    <row r="144" spans="1:25" ht="24.95" customHeight="1">
      <c r="A144" s="456"/>
      <c r="B144" s="461"/>
      <c r="C144" s="459"/>
      <c r="D144" s="458"/>
      <c r="E144" s="463"/>
      <c r="F144" s="416" t="str">
        <f t="shared" si="4"/>
        <v>/</v>
      </c>
      <c r="G144" s="422"/>
      <c r="H144" s="420">
        <f>IF(E144="",0,IF(G144&lt;=0,0,IF(AND(D144="ж",F144&lt;=10),LOOKUP(G144,Девушки!$CH$5:$CH$76,Девушки!$L$5:$L$76),IF(AND(D144="ж",F144=11),LOOKUP(G144,Девушки!$CI$5:$CI$76,Девушки!$L$5:$L$76),IF(AND(D144="ж",F144=12),LOOKUP(G144,Девушки!$CJ$5:$CJ$76,Девушки!$L$5:$L$76),IF(AND(D144="ж",F144=13),LOOKUP(G144,Девушки!$CK$5:$CK$76,Девушки!$L$5:$L$76),IF(AND(D144="ж",F144=14),LOOKUP(G144,Девушки!$CL$5:$CL$76,Девушки!$L$5:$L$76),IF(AND(D144="ж",F144=15),LOOKUP(G144,Девушки!$CM$5:$CM$76,Девушки!$L$5:$L$76),IF(AND(D144="ж",F144=16),LOOKUP(G144,Девушки!$CN$5:$CN$76,Девушки!$L$5:$L$76),IF(AND(D144="ж",F144&gt;=17),LOOKUP(G144,Девушки!$CO$5:$CO$76,Девушки!$L$5:$L$76),IF(AND(D144="м",F144&lt;=10),LOOKUP(G144,Юноши!$CH$5:$CH$76,Юноши!$L$5:$L$76),IF(AND(D144="м",F144=11),LOOKUP(G144,Юноши!$CI$5:$CI$76,Юноши!$L$5:$L$76),IF(AND(D144="м",F144=12),LOOKUP(G144,Юноши!$CJ$5:$CJ$76,Юноши!$L$5:$L$76),IF(AND(D144="м",F144=13),LOOKUP(G144,Юноши!$CK$5:$CK$76,Юноши!$L$5:$L$76),IF(AND(D144="м",F144=14),LOOKUP(G144,Юноши!$CL$5:$CL$76,Юноши!$L$5:$L$76),IF(AND(D144="м",F144=15),LOOKUP(G144,Юноши!$CM$5:$CM$76,Юноши!$L$5:$L$76),IF(AND(D144="м",F144=16),LOOKUP(G144,Юноши!$CN$5:$CN$76,Юноши!$L$5:$L$76),IF(AND(D144="м",F144&gt;=17),LOOKUP(G144,Юноши!$CO$5:$CO$76,Юноши!$L$5:$L$76)))))))))))))))))))</f>
        <v>0</v>
      </c>
      <c r="I144" s="418"/>
      <c r="J144" s="383">
        <f>IF(E144="",0,IF(I144&lt;=0,0,IF(AND(D144="ж",F144&lt;=10),LOOKUP(I144,Девушки!$O$5:$O$76,Девушки!$L$5:$L$76),IF(AND(D144="ж",F144=11),LOOKUP(I144,Девушки!$P$5:$P$76,Девушки!$L$5:$L$76),IF(AND(D144="ж",F144=12),LOOKUP(I144,Девушки!$Q$5:$Q$76,Девушки!$L$5:$L$76),IF(AND(D144="ж",F144=13),LOOKUP(I144,Девушки!$R$5:$R$76,Девушки!$L$5:$L$76),IF(AND(D144="ж",F144=14),LOOKUP(I144,Девушки!$S$5:$S$76,Девушки!$L$5:$L$76),IF(AND(D144="ж",F144=15),LOOKUP(I144,Девушки!$T$5:$T$76,Девушки!$L$5:$L$76),IF(AND(D144="ж",F144=16),LOOKUP(I144,Девушки!$U$5:$U$76,Девушки!$L$5:$L$76),IF(AND(D144="ж",F144&gt;=17),LOOKUP(I144,Девушки!$V$5:$V$76,Девушки!$L$5:$L$76),IF(AND(D144="м",F144&lt;=10),LOOKUP(I144,Юноши!$O$5:$O$76,Юноши!$L$5:$L$76),IF(AND(D144="м",F144=11),LOOKUP(I144,Юноши!$P$5:$P$76,Юноши!$L$5:$L$76),IF(AND(D144="м",F144=12),LOOKUP(I144,Юноши!$Q$5:$Q$76,Юноши!$L$5:$L$76),IF(AND(D144="м",F144=13),LOOKUP(I144,Юноши!$R$5:$R$76,Юноши!$L$5:$L$76),IF(AND(D144="м",F144=14),LOOKUP(I144,Юноши!$S$5:$S$76,Юноши!$L$5:$L$76),IF(AND(D144="м",F144=15),LOOKUP(I144,Юноши!$T$5:$T$76,Юноши!$L$5:$L$76),IF(AND(D144="м",F144=16),LOOKUP(I144,Юноши!$U$5:$U$76,Юноши!$L$5:$L$76),IF(AND(D144="м",F144&gt;=17),LOOKUP(I144,Юноши!$V$5:$V$76,Юноши!$L$5:$L$76)))))))))))))))))))</f>
        <v>0</v>
      </c>
      <c r="K144" s="424"/>
      <c r="L144" s="391">
        <f>IF(E144="",0,IF(K144&lt;=0,0,IF(AND(D144="ж",F144&lt;=16),LOOKUP(K144,Девушки!$CC$5:$CC$76,Девушки!$L$5:$L$76),IF(AND(D144="ж",F144=17),LOOKUP(K144,Девушки!$CD$5:$CD$76,Девушки!$L$5:$L$76),IF(AND(D144="м",F144&lt;=16),LOOKUP(K144,Юноши!$CC$5:$CC$76,Юноши!$L$5:$L$76),IF(AND(D144="м",F144=17),LOOKUP(K144,Юноши!$CD$5:$CD$76,Юноши!$L$5:$L$76)))))))</f>
        <v>0</v>
      </c>
      <c r="M144" s="387"/>
      <c r="N144" s="320">
        <f>IF(E144="",0,IF(M144&lt;=0,0,IF(AND(D144="ж",F144&lt;=10),LOOKUP(M144,Девушки!$Z$5:$Z$75,Девушки!$W$5:$W$75),IF(AND(D144="ж",F144=11),LOOKUP(M144,Девушки!$AA$5:$AA$75,Девушки!$W$5:$W$75),IF(AND(D144="ж",F144=12),LOOKUP(M144,Девушки!$AB$5:$AB$75,Девушки!$W$5:$W$75),IF(AND(D144="ж",F144=13),LOOKUP(M144,Девушки!$AC$5:$AC$75,Девушки!$W$5:$W$75),IF(AND(D144="ж",F144=14),LOOKUP(M144,Девушки!$AD$5:$AD$75,Девушки!$W$5:$W$75),IF(AND(D144="ж",F144=15),LOOKUP(M144,Девушки!$AE$5:$AE$75,Девушки!$W$5:$W$75),IF(AND(D144="ж",F144=16),LOOKUP(M144,Девушки!$AF$5:$AF$75,Девушки!$W$5:$W$75),IF(AND(D144="ж",F144&gt;=17),LOOKUP(M144,Девушки!$AG$5:$AG$75,Девушки!$W$5:$W$75),IF(AND(D144="м",F144&lt;=10),LOOKUP(M144,Юноши!$Z$5:$Z$75,Юноши!$W$5:$W$75),IF(AND(D144="м",F144=11),LOOKUP(M144,Юноши!$AA$5:$AA$75,Юноши!$W$5:$W$75),IF(AND(D144="м",F144=12),LOOKUP(M144,Юноши!$AB$5:$AB$75,Юноши!$W$5:$W$75),IF(AND(D144="м",F144=13),LOOKUP(M144,Юноши!$AC$5:$AC$75,Юноши!$W$5:$W$75),IF(AND(D144="м",F144=14),LOOKUP(M144,Юноши!$AD$5:$AD$75,Юноши!$W$5:$W$75),IF(AND(D144="м",F144=15),LOOKUP(M144,Юноши!$AE$5:$AE$75,Юноши!$W$5:$W$75),IF(AND(D144="м",F144=16),LOOKUP(M144,Юноши!$AF$5:$AF$75,Юноши!$W$5:$W$75),IF(AND(D144="м",F144&gt;=17),LOOKUP(M144,Юноши!$AG$5:$AG$75,Юноши!$W$5:$W$75)))))))))))))))))))</f>
        <v>0</v>
      </c>
      <c r="O144" s="389"/>
      <c r="P144" s="322">
        <f>IF(E144="",0,IF(O144&lt;=0,0,IF(AND(D144="ж",F144&lt;=10),LOOKUP(O144,Девушки!$AK$5:$AK$75,Девушки!$W$5:$W$75),IF(AND(D144="ж",F144=11),LOOKUP(O144,Девушки!$AL$5:$AL$75,Девушки!$W$5:$W$75),IF(AND(D144="ж",F144=12),LOOKUP(O144,Девушки!$AM$5:$AM$75,Девушки!$W$5:$W$75),IF(AND(D144="ж",F144=13),LOOKUP(O144,Девушки!$AN$5:$AN$75,Девушки!$W$5:$W$75),IF(AND(D144="ж",F144=14),LOOKUP(O144,Девушки!$AO$5:$AO$75,Девушки!$W$5:$W$75),IF(AND(D144="ж",F144=15),LOOKUP(O144,Девушки!$AP$5:$AP$75,Девушки!$W$5:$W$75),IF(AND(D144="ж",F144=16),LOOKUP(O144,Девушки!$AQ$5:$AQ$75,Девушки!$W$5:$W$75),IF(AND(D144="ж",F144&gt;=17),LOOKUP(O144,Девушки!$AR$5:$AR$75,Девушки!$W$5:$W$75),IF(AND(D144="м",F144&lt;=10),LOOKUP(O144,Юноши!$AK$5:$AK$75,Юноши!$W$5:$W$75),IF(AND(D144="м",F144=11),LOOKUP(O144,Юноши!$AL$5:$AL$75,Юноши!$W$5:$W$75),IF(AND(D144="м",F144=12),LOOKUP(O144,Юноши!$AM$5:$AM$75,Юноши!$W$5:$W$75),IF(AND(D144="м",F144=13),LOOKUP(O144,Юноши!$AN$5:$AN$75,Юноши!$W$5:$W$75),IF(AND(D144="м",F144=14),LOOKUP(O144,Юноши!$AO$5:$AO$75,Юноши!$W$5:$W$75),IF(AND(D144="м",F144=15),LOOKUP(O144,Юноши!$AP$5:$AP$75,Юноши!$W$5:$W$75),IF(AND(D144="м",F144=16),LOOKUP(O144,Юноши!$AQ$5:$AQ$75,Юноши!$W$5:$W$75),IF(AND(D144="м",F144&gt;=17),LOOKUP(O144,Юноши!$AR$5:$AR$75,Юноши!$W$5:$W$75)))))))))))))))))))</f>
        <v>0</v>
      </c>
      <c r="Q144" s="319"/>
      <c r="R144" s="454">
        <f>IF(E144="",0,IF(Q144&lt;=0,0,IF(AND(D144="ж",F144&lt;=10),LOOKUP(Q144,Девушки!$AV$5:$AV$75,Девушки!$W$5:$W$75),IF(AND(D144="ж",F144=11),LOOKUP(Q144,Девушки!$AW$5:$AW$75,Девушки!$W$5:$W$75),IF(AND(D144="ж",F144=12),LOOKUP(Q144,Девушки!$AX$5:$AX$75,Девушки!$W$5:$W$75),IF(AND(D144="ж",F144=13),LOOKUP(Q144,Девушки!$AY$5:$AY$75,Девушки!$W$5:$W$75),IF(AND(D144="ж",F144=14),LOOKUP(Q144,Девушки!$AZ$5:$AZ$75,Девушки!$W$5:$W$75),IF(AND(D144="ж",F144=15),LOOKUP(Q144,Девушки!$BA$5:$BA$75,Девушки!$W$5:$W$75),IF(AND(D144="ж",F144=16),LOOKUP(Q144,Девушки!$BB$5:$BB$75,Девушки!$W$5:$W$75),IF(AND(D144="ж",F144&gt;=17),LOOKUP(Q144,Девушки!$BC$5:$BC$75,Девушки!$W$5:$W$75),IF(AND(D144="м",F144&lt;=10),LOOKUP(Q144,Юноши!$AV$5:$AV$75,Юноши!$W$5:$W$75),IF(AND(D144="м",F144=11),LOOKUP(Q144,Юноши!$AW$5:$AW$75,Юноши!$W$5:$W$75),IF(AND(D144="м",F144=12),LOOKUP(Q144,Юноши!$AX$5:$AX$75,Юноши!$W$5:$W$75),IF(AND(D144="м",F144=13),LOOKUP(Q144,Юноши!$AY$5:$AY$75,Юноши!$W$5:$W$75),IF(AND(D144="м",F144=14),LOOKUP(Q144,Юноши!$AZ$5:$AZ$75,Юноши!$W$5:$W$75),IF(AND(D144="м",F144=15),LOOKUP(Q144,Юноши!$BA$5:$BA$75,Юноши!$W$5:$W$75),IF(AND(D144="м",F144=16),LOOKUP(Q144,Юноши!$BB$5:$BB$75,Юноши!$W$5:$W$75),IF(AND(D144="м",F144&gt;=17),LOOKUP(Q144,Юноши!$BC$5:$BC$75,Юноши!$W$5:$W$75)))))))))))))))))))</f>
        <v>0</v>
      </c>
      <c r="S144" s="335"/>
      <c r="T144" s="323">
        <f>IF(E144="",0,IF(S144="",0,IF(S144&lt;-4,0,IF(AND(D144="ж",F144&lt;=10),LOOKUP(S144,Девушки!$BG$5:$BG$75,Девушки!$W$5:$W$75),IF(AND(D144="ж",F144=11),LOOKUP(S144,Девушки!$BH$5:$BH$75,Девушки!$W$5:$W$75),IF(AND(D144="ж",F144=12),LOOKUP(S144,Девушки!$BI$5:$BI$75,Девушки!$W$5:$W$75),IF(AND(D144="ж",F144=13),LOOKUP(S144,Девушки!$BJ$5:$BJ$75,Девушки!$W$5:$W$75),IF(AND(D144="ж",F144=14),LOOKUP(S144,Девушки!$BK$5:$BK$75,Девушки!$W$5:$W$75),IF(AND(D144="ж",F144=15),LOOKUP(S144,Девушки!$BL$5:$BL$75,Девушки!$W$5:$W$75),IF(AND(D144="ж",F144=16),LOOKUP(S144,Девушки!$BM$5:$BM$75,Девушки!$W$5:$W$75),IF(AND(D144="ж",F144&gt;=17),LOOKUP(S144,Девушки!$BN$5:$BN$75,Девушки!$W$5:$W$75),IF(AND(D144="м",F144&lt;=10),LOOKUP(S144,Юноши!$BG$5:$BG$75,Юноши!$W$5:$W$75),IF(AND(D144="м",F144=11),LOOKUP(S144,Юноши!$BH$5:$BH$75,Юноши!$W$5:$W$75),IF(AND(D144="м",F144=12),LOOKUP(S144,Юноши!$BI$5:$BI$75,Юноши!$W$5:$W$75),IF(AND(D144="м",F144=13),LOOKUP(S144,Юноши!$BJ$5:$BJ$75,Юноши!$W$5:$W$75),IF(AND(D144="м",F144=14),LOOKUP(S144,Юноши!$BK$5:$BK$75,Юноши!$W$5:$W$75),IF(AND(D144="м",F144=15),LOOKUP(S144,Юноши!$BL$5:$BL$75,Юноши!$W$5:$W$75),IF(AND(D144="м",F144=16),LOOKUP(S144,Юноши!$BM$5:$BM$75,Юноши!$W$5:$W$75),IF(AND(D144="м",F144&gt;=17),LOOKUP(S144,Юноши!$BN$5:$BN$75,Юноши!$W$5:$W$75))))))))))))))))))))</f>
        <v>0</v>
      </c>
      <c r="U144" s="343"/>
      <c r="V144" s="454">
        <f>IF(E144="",0,IF(U144&lt;=0,0,IF(AND(D144="ж",F144&lt;=10),LOOKUP(U144,Девушки!$BT$5:$BT$76,Девушки!$BO$5:$BO$76),IF(AND(D144="ж",F144=11),LOOKUP(U144,Девушки!$BT$5:$BT$76,Девушки!$BO$5:$BO$76),IF(AND(D144="ж",F144=12),LOOKUP(U144,Девушки!$BT$5:$BT$76,Девушки!$BO$5:$BO$76),IF(AND(D144="ж",F144=13),LOOKUP(U144,Девушки!$BT$5:$BT$76,Девушки!$BO$5:$BO$76),IF(AND(D144="ж",F144=14),LOOKUP(U144,Девушки!$BT$5:$BT$76,Девушки!$BO$5:$BO$76),IF(AND(D144="ж",F144=15),LOOKUP(U144,Девушки!$BT$5:$BT$76,Девушки!$BO$5:$BO$76),IF(AND(D144="ж",F144=16),LOOKUP(U144,Девушки!$BT$5:$BT$76,Девушки!$BO$5:$BO$76),IF(AND(D144="ж",F144&gt;=17),LOOKUP(U144,Девушки!$BT$5:$BT$76,Девушки!$BO$5:$BO$76),IF(AND(D144="м",F144&lt;=10),LOOKUP(U144,Юноши!$BT$5:$BT$76,Юноши!$BO$5:$BO$76),IF(AND(D144="м",F144=11),LOOKUP(U144,Юноши!$BT$5:$BT$76,Юноши!$BO$5:$BO$76),IF(AND(D144="м",F144=12),LOOKUP(U144,Юноши!$BT$5:$BT$76,Юноши!$BO$5:$BO$76),IF(AND(D144="м",F144=13),LOOKUP(U144,Юноши!$BT$5:$BT$76,Юноши!$BO$5:$BO$76),IF(AND(D144="м",F144=14),LOOKUP(U144,Юноши!$BT$5:$BT$76,Юноши!$BO$5:$BO$76),IF(AND(D144="м",F144=15),LOOKUP(U144,Юноши!$BT$5:$BT$76,Юноши!$BO$5:$BO$76),IF(AND(D144="м",F144=16),LOOKUP(U144,Юноши!$BT$5:$BT$76,Юноши!$BO$5:$BO$76),IF(AND(D144="м",F144&gt;=17),LOOKUP(U144,Юноши!$BT$5:$BT$76,Юноши!$BO$5:$BO$76)))))))))))))))))))</f>
        <v>0</v>
      </c>
      <c r="W144" s="348"/>
      <c r="X144" s="324">
        <f>IF(E144="",0,IF(W144="",0,IF(AND(D144="ж",F144&lt;=10),LOOKUP(W144,Девушки!$D$5:$D$76,Девушки!$A$5:$A$76),IF(AND(D144="ж",F144=11),LOOKUP(W144,Девушки!$E$5:$E$76,Девушки!$A$5:$A$76),IF(AND(D144="ж",F144=12),LOOKUP(W144,Девушки!$F$5:$F$76,Девушки!$A$5:$A$76),IF(AND(D144="ж",F144=13),LOOKUP(W144,Девушки!$G$5:$G$76,Девушки!$A$5:$A$76),IF(AND(D144="ж",F144=14),LOOKUP(W144,Девушки!$H$5:$H$76,Девушки!$A$5:$A$76),IF(AND(D144="ж",F144=15),LOOKUP(W144,Девушки!$I$5:$I$76,Девушки!$A$5:$A$76),IF(AND(D144="ж",F144=16),LOOKUP(W144,Девушки!$J$5:$J$76,Девушки!$A$5:$A$76),IF(AND(D144="ж",F144&gt;=17),LOOKUP(W144,Девушки!$K$5:$K$76,Девушки!$A$5:$A$76),IF(AND(D144="м",F144&lt;=10),LOOKUP(W144,Юноши!$D$5:$D$76,Юноши!$A$5:$A$76),IF(AND(D144="м",F144=11),LOOKUP(W144,Юноши!$E$5:$E$76,Юноши!$A$5:$A$76),IF(AND(D144="м",F144=12),LOOKUP(W144,Юноши!$F$5:$F$76,Юноши!$A$5:$A$76),IF(AND(D144="м",F144=13),LOOKUP(W144,Юноши!$G$5:$G$76,Юноши!$A$5:$A$76),IF(AND(D144="м",F144=14),LOOKUP(W144,Юноши!$H$5:$H$76,Юноши!$A$5:$A$76),IF(AND(D144="м",F144=15),LOOKUP(W144,Юноши!$I$5:$I$76,Юноши!$A$5:$A$76),IF(AND(D144="м",F144=16),LOOKUP(W144,Юноши!$J$5:$J$76,Юноши!$A$5:$A$76),IF(AND(D144="м",F144&gt;=17),LOOKUP(W144,Юноши!$K$5:$K$76,Юноши!$A$5:$A$76)))))))))))))))))))</f>
        <v>0</v>
      </c>
      <c r="Y144" s="451">
        <f t="shared" si="5"/>
        <v>0</v>
      </c>
    </row>
    <row r="145" spans="1:25" ht="24.95" customHeight="1">
      <c r="A145" s="456"/>
      <c r="B145" s="461"/>
      <c r="C145" s="459"/>
      <c r="D145" s="458"/>
      <c r="E145" s="463"/>
      <c r="F145" s="416" t="str">
        <f t="shared" si="4"/>
        <v>/</v>
      </c>
      <c r="G145" s="422"/>
      <c r="H145" s="420">
        <f>IF(E145="",0,IF(G145&lt;=0,0,IF(AND(D145="ж",F145&lt;=10),LOOKUP(G145,Девушки!$CH$5:$CH$76,Девушки!$L$5:$L$76),IF(AND(D145="ж",F145=11),LOOKUP(G145,Девушки!$CI$5:$CI$76,Девушки!$L$5:$L$76),IF(AND(D145="ж",F145=12),LOOKUP(G145,Девушки!$CJ$5:$CJ$76,Девушки!$L$5:$L$76),IF(AND(D145="ж",F145=13),LOOKUP(G145,Девушки!$CK$5:$CK$76,Девушки!$L$5:$L$76),IF(AND(D145="ж",F145=14),LOOKUP(G145,Девушки!$CL$5:$CL$76,Девушки!$L$5:$L$76),IF(AND(D145="ж",F145=15),LOOKUP(G145,Девушки!$CM$5:$CM$76,Девушки!$L$5:$L$76),IF(AND(D145="ж",F145=16),LOOKUP(G145,Девушки!$CN$5:$CN$76,Девушки!$L$5:$L$76),IF(AND(D145="ж",F145&gt;=17),LOOKUP(G145,Девушки!$CO$5:$CO$76,Девушки!$L$5:$L$76),IF(AND(D145="м",F145&lt;=10),LOOKUP(G145,Юноши!$CH$5:$CH$76,Юноши!$L$5:$L$76),IF(AND(D145="м",F145=11),LOOKUP(G145,Юноши!$CI$5:$CI$76,Юноши!$L$5:$L$76),IF(AND(D145="м",F145=12),LOOKUP(G145,Юноши!$CJ$5:$CJ$76,Юноши!$L$5:$L$76),IF(AND(D145="м",F145=13),LOOKUP(G145,Юноши!$CK$5:$CK$76,Юноши!$L$5:$L$76),IF(AND(D145="м",F145=14),LOOKUP(G145,Юноши!$CL$5:$CL$76,Юноши!$L$5:$L$76),IF(AND(D145="м",F145=15),LOOKUP(G145,Юноши!$CM$5:$CM$76,Юноши!$L$5:$L$76),IF(AND(D145="м",F145=16),LOOKUP(G145,Юноши!$CN$5:$CN$76,Юноши!$L$5:$L$76),IF(AND(D145="м",F145&gt;=17),LOOKUP(G145,Юноши!$CO$5:$CO$76,Юноши!$L$5:$L$76)))))))))))))))))))</f>
        <v>0</v>
      </c>
      <c r="I145" s="418"/>
      <c r="J145" s="383">
        <f>IF(E145="",0,IF(I145&lt;=0,0,IF(AND(D145="ж",F145&lt;=10),LOOKUP(I145,Девушки!$O$5:$O$76,Девушки!$L$5:$L$76),IF(AND(D145="ж",F145=11),LOOKUP(I145,Девушки!$P$5:$P$76,Девушки!$L$5:$L$76),IF(AND(D145="ж",F145=12),LOOKUP(I145,Девушки!$Q$5:$Q$76,Девушки!$L$5:$L$76),IF(AND(D145="ж",F145=13),LOOKUP(I145,Девушки!$R$5:$R$76,Девушки!$L$5:$L$76),IF(AND(D145="ж",F145=14),LOOKUP(I145,Девушки!$S$5:$S$76,Девушки!$L$5:$L$76),IF(AND(D145="ж",F145=15),LOOKUP(I145,Девушки!$T$5:$T$76,Девушки!$L$5:$L$76),IF(AND(D145="ж",F145=16),LOOKUP(I145,Девушки!$U$5:$U$76,Девушки!$L$5:$L$76),IF(AND(D145="ж",F145&gt;=17),LOOKUP(I145,Девушки!$V$5:$V$76,Девушки!$L$5:$L$76),IF(AND(D145="м",F145&lt;=10),LOOKUP(I145,Юноши!$O$5:$O$76,Юноши!$L$5:$L$76),IF(AND(D145="м",F145=11),LOOKUP(I145,Юноши!$P$5:$P$76,Юноши!$L$5:$L$76),IF(AND(D145="м",F145=12),LOOKUP(I145,Юноши!$Q$5:$Q$76,Юноши!$L$5:$L$76),IF(AND(D145="м",F145=13),LOOKUP(I145,Юноши!$R$5:$R$76,Юноши!$L$5:$L$76),IF(AND(D145="м",F145=14),LOOKUP(I145,Юноши!$S$5:$S$76,Юноши!$L$5:$L$76),IF(AND(D145="м",F145=15),LOOKUP(I145,Юноши!$T$5:$T$76,Юноши!$L$5:$L$76),IF(AND(D145="м",F145=16),LOOKUP(I145,Юноши!$U$5:$U$76,Юноши!$L$5:$L$76),IF(AND(D145="м",F145&gt;=17),LOOKUP(I145,Юноши!$V$5:$V$76,Юноши!$L$5:$L$76)))))))))))))))))))</f>
        <v>0</v>
      </c>
      <c r="K145" s="424"/>
      <c r="L145" s="391">
        <f>IF(E145="",0,IF(K145&lt;=0,0,IF(AND(D145="ж",F145&lt;=16),LOOKUP(K145,Девушки!$CC$5:$CC$76,Девушки!$L$5:$L$76),IF(AND(D145="ж",F145=17),LOOKUP(K145,Девушки!$CD$5:$CD$76,Девушки!$L$5:$L$76),IF(AND(D145="м",F145&lt;=16),LOOKUP(K145,Юноши!$CC$5:$CC$76,Юноши!$L$5:$L$76),IF(AND(D145="м",F145=17),LOOKUP(K145,Юноши!$CD$5:$CD$76,Юноши!$L$5:$L$76)))))))</f>
        <v>0</v>
      </c>
      <c r="M145" s="387"/>
      <c r="N145" s="320">
        <f>IF(E145="",0,IF(M145&lt;=0,0,IF(AND(D145="ж",F145&lt;=10),LOOKUP(M145,Девушки!$Z$5:$Z$75,Девушки!$W$5:$W$75),IF(AND(D145="ж",F145=11),LOOKUP(M145,Девушки!$AA$5:$AA$75,Девушки!$W$5:$W$75),IF(AND(D145="ж",F145=12),LOOKUP(M145,Девушки!$AB$5:$AB$75,Девушки!$W$5:$W$75),IF(AND(D145="ж",F145=13),LOOKUP(M145,Девушки!$AC$5:$AC$75,Девушки!$W$5:$W$75),IF(AND(D145="ж",F145=14),LOOKUP(M145,Девушки!$AD$5:$AD$75,Девушки!$W$5:$W$75),IF(AND(D145="ж",F145=15),LOOKUP(M145,Девушки!$AE$5:$AE$75,Девушки!$W$5:$W$75),IF(AND(D145="ж",F145=16),LOOKUP(M145,Девушки!$AF$5:$AF$75,Девушки!$W$5:$W$75),IF(AND(D145="ж",F145&gt;=17),LOOKUP(M145,Девушки!$AG$5:$AG$75,Девушки!$W$5:$W$75),IF(AND(D145="м",F145&lt;=10),LOOKUP(M145,Юноши!$Z$5:$Z$75,Юноши!$W$5:$W$75),IF(AND(D145="м",F145=11),LOOKUP(M145,Юноши!$AA$5:$AA$75,Юноши!$W$5:$W$75),IF(AND(D145="м",F145=12),LOOKUP(M145,Юноши!$AB$5:$AB$75,Юноши!$W$5:$W$75),IF(AND(D145="м",F145=13),LOOKUP(M145,Юноши!$AC$5:$AC$75,Юноши!$W$5:$W$75),IF(AND(D145="м",F145=14),LOOKUP(M145,Юноши!$AD$5:$AD$75,Юноши!$W$5:$W$75),IF(AND(D145="м",F145=15),LOOKUP(M145,Юноши!$AE$5:$AE$75,Юноши!$W$5:$W$75),IF(AND(D145="м",F145=16),LOOKUP(M145,Юноши!$AF$5:$AF$75,Юноши!$W$5:$W$75),IF(AND(D145="м",F145&gt;=17),LOOKUP(M145,Юноши!$AG$5:$AG$75,Юноши!$W$5:$W$75)))))))))))))))))))</f>
        <v>0</v>
      </c>
      <c r="O145" s="389"/>
      <c r="P145" s="322">
        <f>IF(E145="",0,IF(O145&lt;=0,0,IF(AND(D145="ж",F145&lt;=10),LOOKUP(O145,Девушки!$AK$5:$AK$75,Девушки!$W$5:$W$75),IF(AND(D145="ж",F145=11),LOOKUP(O145,Девушки!$AL$5:$AL$75,Девушки!$W$5:$W$75),IF(AND(D145="ж",F145=12),LOOKUP(O145,Девушки!$AM$5:$AM$75,Девушки!$W$5:$W$75),IF(AND(D145="ж",F145=13),LOOKUP(O145,Девушки!$AN$5:$AN$75,Девушки!$W$5:$W$75),IF(AND(D145="ж",F145=14),LOOKUP(O145,Девушки!$AO$5:$AO$75,Девушки!$W$5:$W$75),IF(AND(D145="ж",F145=15),LOOKUP(O145,Девушки!$AP$5:$AP$75,Девушки!$W$5:$W$75),IF(AND(D145="ж",F145=16),LOOKUP(O145,Девушки!$AQ$5:$AQ$75,Девушки!$W$5:$W$75),IF(AND(D145="ж",F145&gt;=17),LOOKUP(O145,Девушки!$AR$5:$AR$75,Девушки!$W$5:$W$75),IF(AND(D145="м",F145&lt;=10),LOOKUP(O145,Юноши!$AK$5:$AK$75,Юноши!$W$5:$W$75),IF(AND(D145="м",F145=11),LOOKUP(O145,Юноши!$AL$5:$AL$75,Юноши!$W$5:$W$75),IF(AND(D145="м",F145=12),LOOKUP(O145,Юноши!$AM$5:$AM$75,Юноши!$W$5:$W$75),IF(AND(D145="м",F145=13),LOOKUP(O145,Юноши!$AN$5:$AN$75,Юноши!$W$5:$W$75),IF(AND(D145="м",F145=14),LOOKUP(O145,Юноши!$AO$5:$AO$75,Юноши!$W$5:$W$75),IF(AND(D145="м",F145=15),LOOKUP(O145,Юноши!$AP$5:$AP$75,Юноши!$W$5:$W$75),IF(AND(D145="м",F145=16),LOOKUP(O145,Юноши!$AQ$5:$AQ$75,Юноши!$W$5:$W$75),IF(AND(D145="м",F145&gt;=17),LOOKUP(O145,Юноши!$AR$5:$AR$75,Юноши!$W$5:$W$75)))))))))))))))))))</f>
        <v>0</v>
      </c>
      <c r="Q145" s="319"/>
      <c r="R145" s="454">
        <f>IF(E145="",0,IF(Q145&lt;=0,0,IF(AND(D145="ж",F145&lt;=10),LOOKUP(Q145,Девушки!$AV$5:$AV$75,Девушки!$W$5:$W$75),IF(AND(D145="ж",F145=11),LOOKUP(Q145,Девушки!$AW$5:$AW$75,Девушки!$W$5:$W$75),IF(AND(D145="ж",F145=12),LOOKUP(Q145,Девушки!$AX$5:$AX$75,Девушки!$W$5:$W$75),IF(AND(D145="ж",F145=13),LOOKUP(Q145,Девушки!$AY$5:$AY$75,Девушки!$W$5:$W$75),IF(AND(D145="ж",F145=14),LOOKUP(Q145,Девушки!$AZ$5:$AZ$75,Девушки!$W$5:$W$75),IF(AND(D145="ж",F145=15),LOOKUP(Q145,Девушки!$BA$5:$BA$75,Девушки!$W$5:$W$75),IF(AND(D145="ж",F145=16),LOOKUP(Q145,Девушки!$BB$5:$BB$75,Девушки!$W$5:$W$75),IF(AND(D145="ж",F145&gt;=17),LOOKUP(Q145,Девушки!$BC$5:$BC$75,Девушки!$W$5:$W$75),IF(AND(D145="м",F145&lt;=10),LOOKUP(Q145,Юноши!$AV$5:$AV$75,Юноши!$W$5:$W$75),IF(AND(D145="м",F145=11),LOOKUP(Q145,Юноши!$AW$5:$AW$75,Юноши!$W$5:$W$75),IF(AND(D145="м",F145=12),LOOKUP(Q145,Юноши!$AX$5:$AX$75,Юноши!$W$5:$W$75),IF(AND(D145="м",F145=13),LOOKUP(Q145,Юноши!$AY$5:$AY$75,Юноши!$W$5:$W$75),IF(AND(D145="м",F145=14),LOOKUP(Q145,Юноши!$AZ$5:$AZ$75,Юноши!$W$5:$W$75),IF(AND(D145="м",F145=15),LOOKUP(Q145,Юноши!$BA$5:$BA$75,Юноши!$W$5:$W$75),IF(AND(D145="м",F145=16),LOOKUP(Q145,Юноши!$BB$5:$BB$75,Юноши!$W$5:$W$75),IF(AND(D145="м",F145&gt;=17),LOOKUP(Q145,Юноши!$BC$5:$BC$75,Юноши!$W$5:$W$75)))))))))))))))))))</f>
        <v>0</v>
      </c>
      <c r="S145" s="335"/>
      <c r="T145" s="323">
        <f>IF(E145="",0,IF(S145="",0,IF(S145&lt;-4,0,IF(AND(D145="ж",F145&lt;=10),LOOKUP(S145,Девушки!$BG$5:$BG$75,Девушки!$W$5:$W$75),IF(AND(D145="ж",F145=11),LOOKUP(S145,Девушки!$BH$5:$BH$75,Девушки!$W$5:$W$75),IF(AND(D145="ж",F145=12),LOOKUP(S145,Девушки!$BI$5:$BI$75,Девушки!$W$5:$W$75),IF(AND(D145="ж",F145=13),LOOKUP(S145,Девушки!$BJ$5:$BJ$75,Девушки!$W$5:$W$75),IF(AND(D145="ж",F145=14),LOOKUP(S145,Девушки!$BK$5:$BK$75,Девушки!$W$5:$W$75),IF(AND(D145="ж",F145=15),LOOKUP(S145,Девушки!$BL$5:$BL$75,Девушки!$W$5:$W$75),IF(AND(D145="ж",F145=16),LOOKUP(S145,Девушки!$BM$5:$BM$75,Девушки!$W$5:$W$75),IF(AND(D145="ж",F145&gt;=17),LOOKUP(S145,Девушки!$BN$5:$BN$75,Девушки!$W$5:$W$75),IF(AND(D145="м",F145&lt;=10),LOOKUP(S145,Юноши!$BG$5:$BG$75,Юноши!$W$5:$W$75),IF(AND(D145="м",F145=11),LOOKUP(S145,Юноши!$BH$5:$BH$75,Юноши!$W$5:$W$75),IF(AND(D145="м",F145=12),LOOKUP(S145,Юноши!$BI$5:$BI$75,Юноши!$W$5:$W$75),IF(AND(D145="м",F145=13),LOOKUP(S145,Юноши!$BJ$5:$BJ$75,Юноши!$W$5:$W$75),IF(AND(D145="м",F145=14),LOOKUP(S145,Юноши!$BK$5:$BK$75,Юноши!$W$5:$W$75),IF(AND(D145="м",F145=15),LOOKUP(S145,Юноши!$BL$5:$BL$75,Юноши!$W$5:$W$75),IF(AND(D145="м",F145=16),LOOKUP(S145,Юноши!$BM$5:$BM$75,Юноши!$W$5:$W$75),IF(AND(D145="м",F145&gt;=17),LOOKUP(S145,Юноши!$BN$5:$BN$75,Юноши!$W$5:$W$75))))))))))))))))))))</f>
        <v>0</v>
      </c>
      <c r="U145" s="343"/>
      <c r="V145" s="454">
        <f>IF(E145="",0,IF(U145&lt;=0,0,IF(AND(D145="ж",F145&lt;=10),LOOKUP(U145,Девушки!$BT$5:$BT$76,Девушки!$BO$5:$BO$76),IF(AND(D145="ж",F145=11),LOOKUP(U145,Девушки!$BT$5:$BT$76,Девушки!$BO$5:$BO$76),IF(AND(D145="ж",F145=12),LOOKUP(U145,Девушки!$BT$5:$BT$76,Девушки!$BO$5:$BO$76),IF(AND(D145="ж",F145=13),LOOKUP(U145,Девушки!$BT$5:$BT$76,Девушки!$BO$5:$BO$76),IF(AND(D145="ж",F145=14),LOOKUP(U145,Девушки!$BT$5:$BT$76,Девушки!$BO$5:$BO$76),IF(AND(D145="ж",F145=15),LOOKUP(U145,Девушки!$BT$5:$BT$76,Девушки!$BO$5:$BO$76),IF(AND(D145="ж",F145=16),LOOKUP(U145,Девушки!$BT$5:$BT$76,Девушки!$BO$5:$BO$76),IF(AND(D145="ж",F145&gt;=17),LOOKUP(U145,Девушки!$BT$5:$BT$76,Девушки!$BO$5:$BO$76),IF(AND(D145="м",F145&lt;=10),LOOKUP(U145,Юноши!$BT$5:$BT$76,Юноши!$BO$5:$BO$76),IF(AND(D145="м",F145=11),LOOKUP(U145,Юноши!$BT$5:$BT$76,Юноши!$BO$5:$BO$76),IF(AND(D145="м",F145=12),LOOKUP(U145,Юноши!$BT$5:$BT$76,Юноши!$BO$5:$BO$76),IF(AND(D145="м",F145=13),LOOKUP(U145,Юноши!$BT$5:$BT$76,Юноши!$BO$5:$BO$76),IF(AND(D145="м",F145=14),LOOKUP(U145,Юноши!$BT$5:$BT$76,Юноши!$BO$5:$BO$76),IF(AND(D145="м",F145=15),LOOKUP(U145,Юноши!$BT$5:$BT$76,Юноши!$BO$5:$BO$76),IF(AND(D145="м",F145=16),LOOKUP(U145,Юноши!$BT$5:$BT$76,Юноши!$BO$5:$BO$76),IF(AND(D145="м",F145&gt;=17),LOOKUP(U145,Юноши!$BT$5:$BT$76,Юноши!$BO$5:$BO$76)))))))))))))))))))</f>
        <v>0</v>
      </c>
      <c r="W145" s="348"/>
      <c r="X145" s="324">
        <f>IF(E145="",0,IF(W145="",0,IF(AND(D145="ж",F145&lt;=10),LOOKUP(W145,Девушки!$D$5:$D$76,Девушки!$A$5:$A$76),IF(AND(D145="ж",F145=11),LOOKUP(W145,Девушки!$E$5:$E$76,Девушки!$A$5:$A$76),IF(AND(D145="ж",F145=12),LOOKUP(W145,Девушки!$F$5:$F$76,Девушки!$A$5:$A$76),IF(AND(D145="ж",F145=13),LOOKUP(W145,Девушки!$G$5:$G$76,Девушки!$A$5:$A$76),IF(AND(D145="ж",F145=14),LOOKUP(W145,Девушки!$H$5:$H$76,Девушки!$A$5:$A$76),IF(AND(D145="ж",F145=15),LOOKUP(W145,Девушки!$I$5:$I$76,Девушки!$A$5:$A$76),IF(AND(D145="ж",F145=16),LOOKUP(W145,Девушки!$J$5:$J$76,Девушки!$A$5:$A$76),IF(AND(D145="ж",F145&gt;=17),LOOKUP(W145,Девушки!$K$5:$K$76,Девушки!$A$5:$A$76),IF(AND(D145="м",F145&lt;=10),LOOKUP(W145,Юноши!$D$5:$D$76,Юноши!$A$5:$A$76),IF(AND(D145="м",F145=11),LOOKUP(W145,Юноши!$E$5:$E$76,Юноши!$A$5:$A$76),IF(AND(D145="м",F145=12),LOOKUP(W145,Юноши!$F$5:$F$76,Юноши!$A$5:$A$76),IF(AND(D145="м",F145=13),LOOKUP(W145,Юноши!$G$5:$G$76,Юноши!$A$5:$A$76),IF(AND(D145="м",F145=14),LOOKUP(W145,Юноши!$H$5:$H$76,Юноши!$A$5:$A$76),IF(AND(D145="м",F145=15),LOOKUP(W145,Юноши!$I$5:$I$76,Юноши!$A$5:$A$76),IF(AND(D145="м",F145=16),LOOKUP(W145,Юноши!$J$5:$J$76,Юноши!$A$5:$A$76),IF(AND(D145="м",F145&gt;=17),LOOKUP(W145,Юноши!$K$5:$K$76,Юноши!$A$5:$A$76)))))))))))))))))))</f>
        <v>0</v>
      </c>
      <c r="Y145" s="451">
        <f t="shared" si="5"/>
        <v>0</v>
      </c>
    </row>
    <row r="146" spans="1:25" ht="24.95" customHeight="1">
      <c r="A146" s="456"/>
      <c r="B146" s="461"/>
      <c r="C146" s="459"/>
      <c r="D146" s="463"/>
      <c r="E146" s="463"/>
      <c r="F146" s="416" t="str">
        <f t="shared" si="4"/>
        <v>/</v>
      </c>
      <c r="G146" s="422"/>
      <c r="H146" s="420">
        <f>IF(E146="",0,IF(G146&lt;=0,0,IF(AND(D146="ж",F146&lt;=10),LOOKUP(G146,Девушки!$CH$5:$CH$76,Девушки!$L$5:$L$76),IF(AND(D146="ж",F146=11),LOOKUP(G146,Девушки!$CI$5:$CI$76,Девушки!$L$5:$L$76),IF(AND(D146="ж",F146=12),LOOKUP(G146,Девушки!$CJ$5:$CJ$76,Девушки!$L$5:$L$76),IF(AND(D146="ж",F146=13),LOOKUP(G146,Девушки!$CK$5:$CK$76,Девушки!$L$5:$L$76),IF(AND(D146="ж",F146=14),LOOKUP(G146,Девушки!$CL$5:$CL$76,Девушки!$L$5:$L$76),IF(AND(D146="ж",F146=15),LOOKUP(G146,Девушки!$CM$5:$CM$76,Девушки!$L$5:$L$76),IF(AND(D146="ж",F146=16),LOOKUP(G146,Девушки!$CN$5:$CN$76,Девушки!$L$5:$L$76),IF(AND(D146="ж",F146&gt;=17),LOOKUP(G146,Девушки!$CO$5:$CO$76,Девушки!$L$5:$L$76),IF(AND(D146="м",F146&lt;=10),LOOKUP(G146,Юноши!$CH$5:$CH$76,Юноши!$L$5:$L$76),IF(AND(D146="м",F146=11),LOOKUP(G146,Юноши!$CI$5:$CI$76,Юноши!$L$5:$L$76),IF(AND(D146="м",F146=12),LOOKUP(G146,Юноши!$CJ$5:$CJ$76,Юноши!$L$5:$L$76),IF(AND(D146="м",F146=13),LOOKUP(G146,Юноши!$CK$5:$CK$76,Юноши!$L$5:$L$76),IF(AND(D146="м",F146=14),LOOKUP(G146,Юноши!$CL$5:$CL$76,Юноши!$L$5:$L$76),IF(AND(D146="м",F146=15),LOOKUP(G146,Юноши!$CM$5:$CM$76,Юноши!$L$5:$L$76),IF(AND(D146="м",F146=16),LOOKUP(G146,Юноши!$CN$5:$CN$76,Юноши!$L$5:$L$76),IF(AND(D146="м",F146&gt;=17),LOOKUP(G146,Юноши!$CO$5:$CO$76,Юноши!$L$5:$L$76)))))))))))))))))))</f>
        <v>0</v>
      </c>
      <c r="I146" s="418"/>
      <c r="J146" s="383">
        <f>IF(E146="",0,IF(I146&lt;=0,0,IF(AND(D146="ж",F146&lt;=10),LOOKUP(I146,Девушки!$O$5:$O$76,Девушки!$L$5:$L$76),IF(AND(D146="ж",F146=11),LOOKUP(I146,Девушки!$P$5:$P$76,Девушки!$L$5:$L$76),IF(AND(D146="ж",F146=12),LOOKUP(I146,Девушки!$Q$5:$Q$76,Девушки!$L$5:$L$76),IF(AND(D146="ж",F146=13),LOOKUP(I146,Девушки!$R$5:$R$76,Девушки!$L$5:$L$76),IF(AND(D146="ж",F146=14),LOOKUP(I146,Девушки!$S$5:$S$76,Девушки!$L$5:$L$76),IF(AND(D146="ж",F146=15),LOOKUP(I146,Девушки!$T$5:$T$76,Девушки!$L$5:$L$76),IF(AND(D146="ж",F146=16),LOOKUP(I146,Девушки!$U$5:$U$76,Девушки!$L$5:$L$76),IF(AND(D146="ж",F146&gt;=17),LOOKUP(I146,Девушки!$V$5:$V$76,Девушки!$L$5:$L$76),IF(AND(D146="м",F146&lt;=10),LOOKUP(I146,Юноши!$O$5:$O$76,Юноши!$L$5:$L$76),IF(AND(D146="м",F146=11),LOOKUP(I146,Юноши!$P$5:$P$76,Юноши!$L$5:$L$76),IF(AND(D146="м",F146=12),LOOKUP(I146,Юноши!$Q$5:$Q$76,Юноши!$L$5:$L$76),IF(AND(D146="м",F146=13),LOOKUP(I146,Юноши!$R$5:$R$76,Юноши!$L$5:$L$76),IF(AND(D146="м",F146=14),LOOKUP(I146,Юноши!$S$5:$S$76,Юноши!$L$5:$L$76),IF(AND(D146="м",F146=15),LOOKUP(I146,Юноши!$T$5:$T$76,Юноши!$L$5:$L$76),IF(AND(D146="м",F146=16),LOOKUP(I146,Юноши!$U$5:$U$76,Юноши!$L$5:$L$76),IF(AND(D146="м",F146&gt;=17),LOOKUP(I146,Юноши!$V$5:$V$76,Юноши!$L$5:$L$76)))))))))))))))))))</f>
        <v>0</v>
      </c>
      <c r="K146" s="424"/>
      <c r="L146" s="391">
        <f>IF(E146="",0,IF(K146&lt;=0,0,IF(AND(D146="ж",F146&lt;=16),LOOKUP(K146,Девушки!$CC$5:$CC$76,Девушки!$L$5:$L$76),IF(AND(D146="ж",F146=17),LOOKUP(K146,Девушки!$CD$5:$CD$76,Девушки!$L$5:$L$76),IF(AND(D146="м",F146&lt;=16),LOOKUP(K146,Юноши!$CC$5:$CC$76,Юноши!$L$5:$L$76),IF(AND(D146="м",F146=17),LOOKUP(K146,Юноши!$CD$5:$CD$76,Юноши!$L$5:$L$76)))))))</f>
        <v>0</v>
      </c>
      <c r="M146" s="387"/>
      <c r="N146" s="320">
        <f>IF(E146="",0,IF(M146&lt;=0,0,IF(AND(D146="ж",F146&lt;=10),LOOKUP(M146,Девушки!$Z$5:$Z$75,Девушки!$W$5:$W$75),IF(AND(D146="ж",F146=11),LOOKUP(M146,Девушки!$AA$5:$AA$75,Девушки!$W$5:$W$75),IF(AND(D146="ж",F146=12),LOOKUP(M146,Девушки!$AB$5:$AB$75,Девушки!$W$5:$W$75),IF(AND(D146="ж",F146=13),LOOKUP(M146,Девушки!$AC$5:$AC$75,Девушки!$W$5:$W$75),IF(AND(D146="ж",F146=14),LOOKUP(M146,Девушки!$AD$5:$AD$75,Девушки!$W$5:$W$75),IF(AND(D146="ж",F146=15),LOOKUP(M146,Девушки!$AE$5:$AE$75,Девушки!$W$5:$W$75),IF(AND(D146="ж",F146=16),LOOKUP(M146,Девушки!$AF$5:$AF$75,Девушки!$W$5:$W$75),IF(AND(D146="ж",F146&gt;=17),LOOKUP(M146,Девушки!$AG$5:$AG$75,Девушки!$W$5:$W$75),IF(AND(D146="м",F146&lt;=10),LOOKUP(M146,Юноши!$Z$5:$Z$75,Юноши!$W$5:$W$75),IF(AND(D146="м",F146=11),LOOKUP(M146,Юноши!$AA$5:$AA$75,Юноши!$W$5:$W$75),IF(AND(D146="м",F146=12),LOOKUP(M146,Юноши!$AB$5:$AB$75,Юноши!$W$5:$W$75),IF(AND(D146="м",F146=13),LOOKUP(M146,Юноши!$AC$5:$AC$75,Юноши!$W$5:$W$75),IF(AND(D146="м",F146=14),LOOKUP(M146,Юноши!$AD$5:$AD$75,Юноши!$W$5:$W$75),IF(AND(D146="м",F146=15),LOOKUP(M146,Юноши!$AE$5:$AE$75,Юноши!$W$5:$W$75),IF(AND(D146="м",F146=16),LOOKUP(M146,Юноши!$AF$5:$AF$75,Юноши!$W$5:$W$75),IF(AND(D146="м",F146&gt;=17),LOOKUP(M146,Юноши!$AG$5:$AG$75,Юноши!$W$5:$W$75)))))))))))))))))))</f>
        <v>0</v>
      </c>
      <c r="O146" s="389"/>
      <c r="P146" s="322">
        <f>IF(E146="",0,IF(O146&lt;=0,0,IF(AND(D146="ж",F146&lt;=10),LOOKUP(O146,Девушки!$AK$5:$AK$75,Девушки!$W$5:$W$75),IF(AND(D146="ж",F146=11),LOOKUP(O146,Девушки!$AL$5:$AL$75,Девушки!$W$5:$W$75),IF(AND(D146="ж",F146=12),LOOKUP(O146,Девушки!$AM$5:$AM$75,Девушки!$W$5:$W$75),IF(AND(D146="ж",F146=13),LOOKUP(O146,Девушки!$AN$5:$AN$75,Девушки!$W$5:$W$75),IF(AND(D146="ж",F146=14),LOOKUP(O146,Девушки!$AO$5:$AO$75,Девушки!$W$5:$W$75),IF(AND(D146="ж",F146=15),LOOKUP(O146,Девушки!$AP$5:$AP$75,Девушки!$W$5:$W$75),IF(AND(D146="ж",F146=16),LOOKUP(O146,Девушки!$AQ$5:$AQ$75,Девушки!$W$5:$W$75),IF(AND(D146="ж",F146&gt;=17),LOOKUP(O146,Девушки!$AR$5:$AR$75,Девушки!$W$5:$W$75),IF(AND(D146="м",F146&lt;=10),LOOKUP(O146,Юноши!$AK$5:$AK$75,Юноши!$W$5:$W$75),IF(AND(D146="м",F146=11),LOOKUP(O146,Юноши!$AL$5:$AL$75,Юноши!$W$5:$W$75),IF(AND(D146="м",F146=12),LOOKUP(O146,Юноши!$AM$5:$AM$75,Юноши!$W$5:$W$75),IF(AND(D146="м",F146=13),LOOKUP(O146,Юноши!$AN$5:$AN$75,Юноши!$W$5:$W$75),IF(AND(D146="м",F146=14),LOOKUP(O146,Юноши!$AO$5:$AO$75,Юноши!$W$5:$W$75),IF(AND(D146="м",F146=15),LOOKUP(O146,Юноши!$AP$5:$AP$75,Юноши!$W$5:$W$75),IF(AND(D146="м",F146=16),LOOKUP(O146,Юноши!$AQ$5:$AQ$75,Юноши!$W$5:$W$75),IF(AND(D146="м",F146&gt;=17),LOOKUP(O146,Юноши!$AR$5:$AR$75,Юноши!$W$5:$W$75)))))))))))))))))))</f>
        <v>0</v>
      </c>
      <c r="Q146" s="319"/>
      <c r="R146" s="454">
        <f>IF(E146="",0,IF(Q146&lt;=0,0,IF(AND(D146="ж",F146&lt;=10),LOOKUP(Q146,Девушки!$AV$5:$AV$75,Девушки!$W$5:$W$75),IF(AND(D146="ж",F146=11),LOOKUP(Q146,Девушки!$AW$5:$AW$75,Девушки!$W$5:$W$75),IF(AND(D146="ж",F146=12),LOOKUP(Q146,Девушки!$AX$5:$AX$75,Девушки!$W$5:$W$75),IF(AND(D146="ж",F146=13),LOOKUP(Q146,Девушки!$AY$5:$AY$75,Девушки!$W$5:$W$75),IF(AND(D146="ж",F146=14),LOOKUP(Q146,Девушки!$AZ$5:$AZ$75,Девушки!$W$5:$W$75),IF(AND(D146="ж",F146=15),LOOKUP(Q146,Девушки!$BA$5:$BA$75,Девушки!$W$5:$W$75),IF(AND(D146="ж",F146=16),LOOKUP(Q146,Девушки!$BB$5:$BB$75,Девушки!$W$5:$W$75),IF(AND(D146="ж",F146&gt;=17),LOOKUP(Q146,Девушки!$BC$5:$BC$75,Девушки!$W$5:$W$75),IF(AND(D146="м",F146&lt;=10),LOOKUP(Q146,Юноши!$AV$5:$AV$75,Юноши!$W$5:$W$75),IF(AND(D146="м",F146=11),LOOKUP(Q146,Юноши!$AW$5:$AW$75,Юноши!$W$5:$W$75),IF(AND(D146="м",F146=12),LOOKUP(Q146,Юноши!$AX$5:$AX$75,Юноши!$W$5:$W$75),IF(AND(D146="м",F146=13),LOOKUP(Q146,Юноши!$AY$5:$AY$75,Юноши!$W$5:$W$75),IF(AND(D146="м",F146=14),LOOKUP(Q146,Юноши!$AZ$5:$AZ$75,Юноши!$W$5:$W$75),IF(AND(D146="м",F146=15),LOOKUP(Q146,Юноши!$BA$5:$BA$75,Юноши!$W$5:$W$75),IF(AND(D146="м",F146=16),LOOKUP(Q146,Юноши!$BB$5:$BB$75,Юноши!$W$5:$W$75),IF(AND(D146="м",F146&gt;=17),LOOKUP(Q146,Юноши!$BC$5:$BC$75,Юноши!$W$5:$W$75)))))))))))))))))))</f>
        <v>0</v>
      </c>
      <c r="S146" s="335"/>
      <c r="T146" s="323">
        <f>IF(E146="",0,IF(S146="",0,IF(S146&lt;-4,0,IF(AND(D146="ж",F146&lt;=10),LOOKUP(S146,Девушки!$BG$5:$BG$75,Девушки!$W$5:$W$75),IF(AND(D146="ж",F146=11),LOOKUP(S146,Девушки!$BH$5:$BH$75,Девушки!$W$5:$W$75),IF(AND(D146="ж",F146=12),LOOKUP(S146,Девушки!$BI$5:$BI$75,Девушки!$W$5:$W$75),IF(AND(D146="ж",F146=13),LOOKUP(S146,Девушки!$BJ$5:$BJ$75,Девушки!$W$5:$W$75),IF(AND(D146="ж",F146=14),LOOKUP(S146,Девушки!$BK$5:$BK$75,Девушки!$W$5:$W$75),IF(AND(D146="ж",F146=15),LOOKUP(S146,Девушки!$BL$5:$BL$75,Девушки!$W$5:$W$75),IF(AND(D146="ж",F146=16),LOOKUP(S146,Девушки!$BM$5:$BM$75,Девушки!$W$5:$W$75),IF(AND(D146="ж",F146&gt;=17),LOOKUP(S146,Девушки!$BN$5:$BN$75,Девушки!$W$5:$W$75),IF(AND(D146="м",F146&lt;=10),LOOKUP(S146,Юноши!$BG$5:$BG$75,Юноши!$W$5:$W$75),IF(AND(D146="м",F146=11),LOOKUP(S146,Юноши!$BH$5:$BH$75,Юноши!$W$5:$W$75),IF(AND(D146="м",F146=12),LOOKUP(S146,Юноши!$BI$5:$BI$75,Юноши!$W$5:$W$75),IF(AND(D146="м",F146=13),LOOKUP(S146,Юноши!$BJ$5:$BJ$75,Юноши!$W$5:$W$75),IF(AND(D146="м",F146=14),LOOKUP(S146,Юноши!$BK$5:$BK$75,Юноши!$W$5:$W$75),IF(AND(D146="м",F146=15),LOOKUP(S146,Юноши!$BL$5:$BL$75,Юноши!$W$5:$W$75),IF(AND(D146="м",F146=16),LOOKUP(S146,Юноши!$BM$5:$BM$75,Юноши!$W$5:$W$75),IF(AND(D146="м",F146&gt;=17),LOOKUP(S146,Юноши!$BN$5:$BN$75,Юноши!$W$5:$W$75))))))))))))))))))))</f>
        <v>0</v>
      </c>
      <c r="U146" s="343"/>
      <c r="V146" s="454">
        <f>IF(E146="",0,IF(U146&lt;=0,0,IF(AND(D146="ж",F146&lt;=10),LOOKUP(U146,Девушки!$BT$5:$BT$76,Девушки!$BO$5:$BO$76),IF(AND(D146="ж",F146=11),LOOKUP(U146,Девушки!$BT$5:$BT$76,Девушки!$BO$5:$BO$76),IF(AND(D146="ж",F146=12),LOOKUP(U146,Девушки!$BT$5:$BT$76,Девушки!$BO$5:$BO$76),IF(AND(D146="ж",F146=13),LOOKUP(U146,Девушки!$BT$5:$BT$76,Девушки!$BO$5:$BO$76),IF(AND(D146="ж",F146=14),LOOKUP(U146,Девушки!$BT$5:$BT$76,Девушки!$BO$5:$BO$76),IF(AND(D146="ж",F146=15),LOOKUP(U146,Девушки!$BT$5:$BT$76,Девушки!$BO$5:$BO$76),IF(AND(D146="ж",F146=16),LOOKUP(U146,Девушки!$BT$5:$BT$76,Девушки!$BO$5:$BO$76),IF(AND(D146="ж",F146&gt;=17),LOOKUP(U146,Девушки!$BT$5:$BT$76,Девушки!$BO$5:$BO$76),IF(AND(D146="м",F146&lt;=10),LOOKUP(U146,Юноши!$BT$5:$BT$76,Юноши!$BO$5:$BO$76),IF(AND(D146="м",F146=11),LOOKUP(U146,Юноши!$BT$5:$BT$76,Юноши!$BO$5:$BO$76),IF(AND(D146="м",F146=12),LOOKUP(U146,Юноши!$BT$5:$BT$76,Юноши!$BO$5:$BO$76),IF(AND(D146="м",F146=13),LOOKUP(U146,Юноши!$BT$5:$BT$76,Юноши!$BO$5:$BO$76),IF(AND(D146="м",F146=14),LOOKUP(U146,Юноши!$BT$5:$BT$76,Юноши!$BO$5:$BO$76),IF(AND(D146="м",F146=15),LOOKUP(U146,Юноши!$BT$5:$BT$76,Юноши!$BO$5:$BO$76),IF(AND(D146="м",F146=16),LOOKUP(U146,Юноши!$BT$5:$BT$76,Юноши!$BO$5:$BO$76),IF(AND(D146="м",F146&gt;=17),LOOKUP(U146,Юноши!$BT$5:$BT$76,Юноши!$BO$5:$BO$76)))))))))))))))))))</f>
        <v>0</v>
      </c>
      <c r="W146" s="348"/>
      <c r="X146" s="324">
        <f>IF(E146="",0,IF(W146="",0,IF(AND(D146="ж",F146&lt;=10),LOOKUP(W146,Девушки!$D$5:$D$76,Девушки!$A$5:$A$76),IF(AND(D146="ж",F146=11),LOOKUP(W146,Девушки!$E$5:$E$76,Девушки!$A$5:$A$76),IF(AND(D146="ж",F146=12),LOOKUP(W146,Девушки!$F$5:$F$76,Девушки!$A$5:$A$76),IF(AND(D146="ж",F146=13),LOOKUP(W146,Девушки!$G$5:$G$76,Девушки!$A$5:$A$76),IF(AND(D146="ж",F146=14),LOOKUP(W146,Девушки!$H$5:$H$76,Девушки!$A$5:$A$76),IF(AND(D146="ж",F146=15),LOOKUP(W146,Девушки!$I$5:$I$76,Девушки!$A$5:$A$76),IF(AND(D146="ж",F146=16),LOOKUP(W146,Девушки!$J$5:$J$76,Девушки!$A$5:$A$76),IF(AND(D146="ж",F146&gt;=17),LOOKUP(W146,Девушки!$K$5:$K$76,Девушки!$A$5:$A$76),IF(AND(D146="м",F146&lt;=10),LOOKUP(W146,Юноши!$D$5:$D$76,Юноши!$A$5:$A$76),IF(AND(D146="м",F146=11),LOOKUP(W146,Юноши!$E$5:$E$76,Юноши!$A$5:$A$76),IF(AND(D146="м",F146=12),LOOKUP(W146,Юноши!$F$5:$F$76,Юноши!$A$5:$A$76),IF(AND(D146="м",F146=13),LOOKUP(W146,Юноши!$G$5:$G$76,Юноши!$A$5:$A$76),IF(AND(D146="м",F146=14),LOOKUP(W146,Юноши!$H$5:$H$76,Юноши!$A$5:$A$76),IF(AND(D146="м",F146=15),LOOKUP(W146,Юноши!$I$5:$I$76,Юноши!$A$5:$A$76),IF(AND(D146="м",F146=16),LOOKUP(W146,Юноши!$J$5:$J$76,Юноши!$A$5:$A$76),IF(AND(D146="м",F146&gt;=17),LOOKUP(W146,Юноши!$K$5:$K$76,Юноши!$A$5:$A$76)))))))))))))))))))</f>
        <v>0</v>
      </c>
      <c r="Y146" s="451">
        <f t="shared" si="5"/>
        <v>0</v>
      </c>
    </row>
    <row r="147" spans="1:25" ht="24.95" customHeight="1">
      <c r="A147" s="456"/>
      <c r="B147" s="461"/>
      <c r="C147" s="459"/>
      <c r="D147" s="458"/>
      <c r="E147" s="463"/>
      <c r="F147" s="416" t="str">
        <f t="shared" si="4"/>
        <v>/</v>
      </c>
      <c r="G147" s="422"/>
      <c r="H147" s="420">
        <f>IF(E147="",0,IF(G147&lt;=0,0,IF(AND(D147="ж",F147&lt;=10),LOOKUP(G147,Девушки!$CH$5:$CH$76,Девушки!$L$5:$L$76),IF(AND(D147="ж",F147=11),LOOKUP(G147,Девушки!$CI$5:$CI$76,Девушки!$L$5:$L$76),IF(AND(D147="ж",F147=12),LOOKUP(G147,Девушки!$CJ$5:$CJ$76,Девушки!$L$5:$L$76),IF(AND(D147="ж",F147=13),LOOKUP(G147,Девушки!$CK$5:$CK$76,Девушки!$L$5:$L$76),IF(AND(D147="ж",F147=14),LOOKUP(G147,Девушки!$CL$5:$CL$76,Девушки!$L$5:$L$76),IF(AND(D147="ж",F147=15),LOOKUP(G147,Девушки!$CM$5:$CM$76,Девушки!$L$5:$L$76),IF(AND(D147="ж",F147=16),LOOKUP(G147,Девушки!$CN$5:$CN$76,Девушки!$L$5:$L$76),IF(AND(D147="ж",F147&gt;=17),LOOKUP(G147,Девушки!$CO$5:$CO$76,Девушки!$L$5:$L$76),IF(AND(D147="м",F147&lt;=10),LOOKUP(G147,Юноши!$CH$5:$CH$76,Юноши!$L$5:$L$76),IF(AND(D147="м",F147=11),LOOKUP(G147,Юноши!$CI$5:$CI$76,Юноши!$L$5:$L$76),IF(AND(D147="м",F147=12),LOOKUP(G147,Юноши!$CJ$5:$CJ$76,Юноши!$L$5:$L$76),IF(AND(D147="м",F147=13),LOOKUP(G147,Юноши!$CK$5:$CK$76,Юноши!$L$5:$L$76),IF(AND(D147="м",F147=14),LOOKUP(G147,Юноши!$CL$5:$CL$76,Юноши!$L$5:$L$76),IF(AND(D147="м",F147=15),LOOKUP(G147,Юноши!$CM$5:$CM$76,Юноши!$L$5:$L$76),IF(AND(D147="м",F147=16),LOOKUP(G147,Юноши!$CN$5:$CN$76,Юноши!$L$5:$L$76),IF(AND(D147="м",F147&gt;=17),LOOKUP(G147,Юноши!$CO$5:$CO$76,Юноши!$L$5:$L$76)))))))))))))))))))</f>
        <v>0</v>
      </c>
      <c r="I147" s="418"/>
      <c r="J147" s="383">
        <f>IF(E147="",0,IF(I147&lt;=0,0,IF(AND(D147="ж",F147&lt;=10),LOOKUP(I147,Девушки!$O$5:$O$76,Девушки!$L$5:$L$76),IF(AND(D147="ж",F147=11),LOOKUP(I147,Девушки!$P$5:$P$76,Девушки!$L$5:$L$76),IF(AND(D147="ж",F147=12),LOOKUP(I147,Девушки!$Q$5:$Q$76,Девушки!$L$5:$L$76),IF(AND(D147="ж",F147=13),LOOKUP(I147,Девушки!$R$5:$R$76,Девушки!$L$5:$L$76),IF(AND(D147="ж",F147=14),LOOKUP(I147,Девушки!$S$5:$S$76,Девушки!$L$5:$L$76),IF(AND(D147="ж",F147=15),LOOKUP(I147,Девушки!$T$5:$T$76,Девушки!$L$5:$L$76),IF(AND(D147="ж",F147=16),LOOKUP(I147,Девушки!$U$5:$U$76,Девушки!$L$5:$L$76),IF(AND(D147="ж",F147&gt;=17),LOOKUP(I147,Девушки!$V$5:$V$76,Девушки!$L$5:$L$76),IF(AND(D147="м",F147&lt;=10),LOOKUP(I147,Юноши!$O$5:$O$76,Юноши!$L$5:$L$76),IF(AND(D147="м",F147=11),LOOKUP(I147,Юноши!$P$5:$P$76,Юноши!$L$5:$L$76),IF(AND(D147="м",F147=12),LOOKUP(I147,Юноши!$Q$5:$Q$76,Юноши!$L$5:$L$76),IF(AND(D147="м",F147=13),LOOKUP(I147,Юноши!$R$5:$R$76,Юноши!$L$5:$L$76),IF(AND(D147="м",F147=14),LOOKUP(I147,Юноши!$S$5:$S$76,Юноши!$L$5:$L$76),IF(AND(D147="м",F147=15),LOOKUP(I147,Юноши!$T$5:$T$76,Юноши!$L$5:$L$76),IF(AND(D147="м",F147=16),LOOKUP(I147,Юноши!$U$5:$U$76,Юноши!$L$5:$L$76),IF(AND(D147="м",F147&gt;=17),LOOKUP(I147,Юноши!$V$5:$V$76,Юноши!$L$5:$L$76)))))))))))))))))))</f>
        <v>0</v>
      </c>
      <c r="K147" s="424"/>
      <c r="L147" s="391">
        <f>IF(E147="",0,IF(K147&lt;=0,0,IF(AND(D147="ж",F147&lt;=16),LOOKUP(K147,Девушки!$CC$5:$CC$76,Девушки!$L$5:$L$76),IF(AND(D147="ж",F147=17),LOOKUP(K147,Девушки!$CD$5:$CD$76,Девушки!$L$5:$L$76),IF(AND(D147="м",F147&lt;=16),LOOKUP(K147,Юноши!$CC$5:$CC$76,Юноши!$L$5:$L$76),IF(AND(D147="м",F147=17),LOOKUP(K147,Юноши!$CD$5:$CD$76,Юноши!$L$5:$L$76)))))))</f>
        <v>0</v>
      </c>
      <c r="M147" s="387"/>
      <c r="N147" s="320">
        <f>IF(E147="",0,IF(M147&lt;=0,0,IF(AND(D147="ж",F147&lt;=10),LOOKUP(M147,Девушки!$Z$5:$Z$75,Девушки!$W$5:$W$75),IF(AND(D147="ж",F147=11),LOOKUP(M147,Девушки!$AA$5:$AA$75,Девушки!$W$5:$W$75),IF(AND(D147="ж",F147=12),LOOKUP(M147,Девушки!$AB$5:$AB$75,Девушки!$W$5:$W$75),IF(AND(D147="ж",F147=13),LOOKUP(M147,Девушки!$AC$5:$AC$75,Девушки!$W$5:$W$75),IF(AND(D147="ж",F147=14),LOOKUP(M147,Девушки!$AD$5:$AD$75,Девушки!$W$5:$W$75),IF(AND(D147="ж",F147=15),LOOKUP(M147,Девушки!$AE$5:$AE$75,Девушки!$W$5:$W$75),IF(AND(D147="ж",F147=16),LOOKUP(M147,Девушки!$AF$5:$AF$75,Девушки!$W$5:$W$75),IF(AND(D147="ж",F147&gt;=17),LOOKUP(M147,Девушки!$AG$5:$AG$75,Девушки!$W$5:$W$75),IF(AND(D147="м",F147&lt;=10),LOOKUP(M147,Юноши!$Z$5:$Z$75,Юноши!$W$5:$W$75),IF(AND(D147="м",F147=11),LOOKUP(M147,Юноши!$AA$5:$AA$75,Юноши!$W$5:$W$75),IF(AND(D147="м",F147=12),LOOKUP(M147,Юноши!$AB$5:$AB$75,Юноши!$W$5:$W$75),IF(AND(D147="м",F147=13),LOOKUP(M147,Юноши!$AC$5:$AC$75,Юноши!$W$5:$W$75),IF(AND(D147="м",F147=14),LOOKUP(M147,Юноши!$AD$5:$AD$75,Юноши!$W$5:$W$75),IF(AND(D147="м",F147=15),LOOKUP(M147,Юноши!$AE$5:$AE$75,Юноши!$W$5:$W$75),IF(AND(D147="м",F147=16),LOOKUP(M147,Юноши!$AF$5:$AF$75,Юноши!$W$5:$W$75),IF(AND(D147="м",F147&gt;=17),LOOKUP(M147,Юноши!$AG$5:$AG$75,Юноши!$W$5:$W$75)))))))))))))))))))</f>
        <v>0</v>
      </c>
      <c r="O147" s="389"/>
      <c r="P147" s="322">
        <f>IF(E147="",0,IF(O147&lt;=0,0,IF(AND(D147="ж",F147&lt;=10),LOOKUP(O147,Девушки!$AK$5:$AK$75,Девушки!$W$5:$W$75),IF(AND(D147="ж",F147=11),LOOKUP(O147,Девушки!$AL$5:$AL$75,Девушки!$W$5:$W$75),IF(AND(D147="ж",F147=12),LOOKUP(O147,Девушки!$AM$5:$AM$75,Девушки!$W$5:$W$75),IF(AND(D147="ж",F147=13),LOOKUP(O147,Девушки!$AN$5:$AN$75,Девушки!$W$5:$W$75),IF(AND(D147="ж",F147=14),LOOKUP(O147,Девушки!$AO$5:$AO$75,Девушки!$W$5:$W$75),IF(AND(D147="ж",F147=15),LOOKUP(O147,Девушки!$AP$5:$AP$75,Девушки!$W$5:$W$75),IF(AND(D147="ж",F147=16),LOOKUP(O147,Девушки!$AQ$5:$AQ$75,Девушки!$W$5:$W$75),IF(AND(D147="ж",F147&gt;=17),LOOKUP(O147,Девушки!$AR$5:$AR$75,Девушки!$W$5:$W$75),IF(AND(D147="м",F147&lt;=10),LOOKUP(O147,Юноши!$AK$5:$AK$75,Юноши!$W$5:$W$75),IF(AND(D147="м",F147=11),LOOKUP(O147,Юноши!$AL$5:$AL$75,Юноши!$W$5:$W$75),IF(AND(D147="м",F147=12),LOOKUP(O147,Юноши!$AM$5:$AM$75,Юноши!$W$5:$W$75),IF(AND(D147="м",F147=13),LOOKUP(O147,Юноши!$AN$5:$AN$75,Юноши!$W$5:$W$75),IF(AND(D147="м",F147=14),LOOKUP(O147,Юноши!$AO$5:$AO$75,Юноши!$W$5:$W$75),IF(AND(D147="м",F147=15),LOOKUP(O147,Юноши!$AP$5:$AP$75,Юноши!$W$5:$W$75),IF(AND(D147="м",F147=16),LOOKUP(O147,Юноши!$AQ$5:$AQ$75,Юноши!$W$5:$W$75),IF(AND(D147="м",F147&gt;=17),LOOKUP(O147,Юноши!$AR$5:$AR$75,Юноши!$W$5:$W$75)))))))))))))))))))</f>
        <v>0</v>
      </c>
      <c r="Q147" s="319"/>
      <c r="R147" s="454">
        <f>IF(E147="",0,IF(Q147&lt;=0,0,IF(AND(D147="ж",F147&lt;=10),LOOKUP(Q147,Девушки!$AV$5:$AV$75,Девушки!$W$5:$W$75),IF(AND(D147="ж",F147=11),LOOKUP(Q147,Девушки!$AW$5:$AW$75,Девушки!$W$5:$W$75),IF(AND(D147="ж",F147=12),LOOKUP(Q147,Девушки!$AX$5:$AX$75,Девушки!$W$5:$W$75),IF(AND(D147="ж",F147=13),LOOKUP(Q147,Девушки!$AY$5:$AY$75,Девушки!$W$5:$W$75),IF(AND(D147="ж",F147=14),LOOKUP(Q147,Девушки!$AZ$5:$AZ$75,Девушки!$W$5:$W$75),IF(AND(D147="ж",F147=15),LOOKUP(Q147,Девушки!$BA$5:$BA$75,Девушки!$W$5:$W$75),IF(AND(D147="ж",F147=16),LOOKUP(Q147,Девушки!$BB$5:$BB$75,Девушки!$W$5:$W$75),IF(AND(D147="ж",F147&gt;=17),LOOKUP(Q147,Девушки!$BC$5:$BC$75,Девушки!$W$5:$W$75),IF(AND(D147="м",F147&lt;=10),LOOKUP(Q147,Юноши!$AV$5:$AV$75,Юноши!$W$5:$W$75),IF(AND(D147="м",F147=11),LOOKUP(Q147,Юноши!$AW$5:$AW$75,Юноши!$W$5:$W$75),IF(AND(D147="м",F147=12),LOOKUP(Q147,Юноши!$AX$5:$AX$75,Юноши!$W$5:$W$75),IF(AND(D147="м",F147=13),LOOKUP(Q147,Юноши!$AY$5:$AY$75,Юноши!$W$5:$W$75),IF(AND(D147="м",F147=14),LOOKUP(Q147,Юноши!$AZ$5:$AZ$75,Юноши!$W$5:$W$75),IF(AND(D147="м",F147=15),LOOKUP(Q147,Юноши!$BA$5:$BA$75,Юноши!$W$5:$W$75),IF(AND(D147="м",F147=16),LOOKUP(Q147,Юноши!$BB$5:$BB$75,Юноши!$W$5:$W$75),IF(AND(D147="м",F147&gt;=17),LOOKUP(Q147,Юноши!$BC$5:$BC$75,Юноши!$W$5:$W$75)))))))))))))))))))</f>
        <v>0</v>
      </c>
      <c r="S147" s="335"/>
      <c r="T147" s="323">
        <f>IF(E147="",0,IF(S147="",0,IF(S147&lt;-4,0,IF(AND(D147="ж",F147&lt;=10),LOOKUP(S147,Девушки!$BG$5:$BG$75,Девушки!$W$5:$W$75),IF(AND(D147="ж",F147=11),LOOKUP(S147,Девушки!$BH$5:$BH$75,Девушки!$W$5:$W$75),IF(AND(D147="ж",F147=12),LOOKUP(S147,Девушки!$BI$5:$BI$75,Девушки!$W$5:$W$75),IF(AND(D147="ж",F147=13),LOOKUP(S147,Девушки!$BJ$5:$BJ$75,Девушки!$W$5:$W$75),IF(AND(D147="ж",F147=14),LOOKUP(S147,Девушки!$BK$5:$BK$75,Девушки!$W$5:$W$75),IF(AND(D147="ж",F147=15),LOOKUP(S147,Девушки!$BL$5:$BL$75,Девушки!$W$5:$W$75),IF(AND(D147="ж",F147=16),LOOKUP(S147,Девушки!$BM$5:$BM$75,Девушки!$W$5:$W$75),IF(AND(D147="ж",F147&gt;=17),LOOKUP(S147,Девушки!$BN$5:$BN$75,Девушки!$W$5:$W$75),IF(AND(D147="м",F147&lt;=10),LOOKUP(S147,Юноши!$BG$5:$BG$75,Юноши!$W$5:$W$75),IF(AND(D147="м",F147=11),LOOKUP(S147,Юноши!$BH$5:$BH$75,Юноши!$W$5:$W$75),IF(AND(D147="м",F147=12),LOOKUP(S147,Юноши!$BI$5:$BI$75,Юноши!$W$5:$W$75),IF(AND(D147="м",F147=13),LOOKUP(S147,Юноши!$BJ$5:$BJ$75,Юноши!$W$5:$W$75),IF(AND(D147="м",F147=14),LOOKUP(S147,Юноши!$BK$5:$BK$75,Юноши!$W$5:$W$75),IF(AND(D147="м",F147=15),LOOKUP(S147,Юноши!$BL$5:$BL$75,Юноши!$W$5:$W$75),IF(AND(D147="м",F147=16),LOOKUP(S147,Юноши!$BM$5:$BM$75,Юноши!$W$5:$W$75),IF(AND(D147="м",F147&gt;=17),LOOKUP(S147,Юноши!$BN$5:$BN$75,Юноши!$W$5:$W$75))))))))))))))))))))</f>
        <v>0</v>
      </c>
      <c r="U147" s="343"/>
      <c r="V147" s="454">
        <f>IF(E147="",0,IF(U147&lt;=0,0,IF(AND(D147="ж",F147&lt;=10),LOOKUP(U147,Девушки!$BT$5:$BT$76,Девушки!$BO$5:$BO$76),IF(AND(D147="ж",F147=11),LOOKUP(U147,Девушки!$BT$5:$BT$76,Девушки!$BO$5:$BO$76),IF(AND(D147="ж",F147=12),LOOKUP(U147,Девушки!$BT$5:$BT$76,Девушки!$BO$5:$BO$76),IF(AND(D147="ж",F147=13),LOOKUP(U147,Девушки!$BT$5:$BT$76,Девушки!$BO$5:$BO$76),IF(AND(D147="ж",F147=14),LOOKUP(U147,Девушки!$BT$5:$BT$76,Девушки!$BO$5:$BO$76),IF(AND(D147="ж",F147=15),LOOKUP(U147,Девушки!$BT$5:$BT$76,Девушки!$BO$5:$BO$76),IF(AND(D147="ж",F147=16),LOOKUP(U147,Девушки!$BT$5:$BT$76,Девушки!$BO$5:$BO$76),IF(AND(D147="ж",F147&gt;=17),LOOKUP(U147,Девушки!$BT$5:$BT$76,Девушки!$BO$5:$BO$76),IF(AND(D147="м",F147&lt;=10),LOOKUP(U147,Юноши!$BT$5:$BT$76,Юноши!$BO$5:$BO$76),IF(AND(D147="м",F147=11),LOOKUP(U147,Юноши!$BT$5:$BT$76,Юноши!$BO$5:$BO$76),IF(AND(D147="м",F147=12),LOOKUP(U147,Юноши!$BT$5:$BT$76,Юноши!$BO$5:$BO$76),IF(AND(D147="м",F147=13),LOOKUP(U147,Юноши!$BT$5:$BT$76,Юноши!$BO$5:$BO$76),IF(AND(D147="м",F147=14),LOOKUP(U147,Юноши!$BT$5:$BT$76,Юноши!$BO$5:$BO$76),IF(AND(D147="м",F147=15),LOOKUP(U147,Юноши!$BT$5:$BT$76,Юноши!$BO$5:$BO$76),IF(AND(D147="м",F147=16),LOOKUP(U147,Юноши!$BT$5:$BT$76,Юноши!$BO$5:$BO$76),IF(AND(D147="м",F147&gt;=17),LOOKUP(U147,Юноши!$BT$5:$BT$76,Юноши!$BO$5:$BO$76)))))))))))))))))))</f>
        <v>0</v>
      </c>
      <c r="W147" s="348"/>
      <c r="X147" s="324">
        <f>IF(E147="",0,IF(W147="",0,IF(AND(D147="ж",F147&lt;=10),LOOKUP(W147,Девушки!$D$5:$D$76,Девушки!$A$5:$A$76),IF(AND(D147="ж",F147=11),LOOKUP(W147,Девушки!$E$5:$E$76,Девушки!$A$5:$A$76),IF(AND(D147="ж",F147=12),LOOKUP(W147,Девушки!$F$5:$F$76,Девушки!$A$5:$A$76),IF(AND(D147="ж",F147=13),LOOKUP(W147,Девушки!$G$5:$G$76,Девушки!$A$5:$A$76),IF(AND(D147="ж",F147=14),LOOKUP(W147,Девушки!$H$5:$H$76,Девушки!$A$5:$A$76),IF(AND(D147="ж",F147=15),LOOKUP(W147,Девушки!$I$5:$I$76,Девушки!$A$5:$A$76),IF(AND(D147="ж",F147=16),LOOKUP(W147,Девушки!$J$5:$J$76,Девушки!$A$5:$A$76),IF(AND(D147="ж",F147&gt;=17),LOOKUP(W147,Девушки!$K$5:$K$76,Девушки!$A$5:$A$76),IF(AND(D147="м",F147&lt;=10),LOOKUP(W147,Юноши!$D$5:$D$76,Юноши!$A$5:$A$76),IF(AND(D147="м",F147=11),LOOKUP(W147,Юноши!$E$5:$E$76,Юноши!$A$5:$A$76),IF(AND(D147="м",F147=12),LOOKUP(W147,Юноши!$F$5:$F$76,Юноши!$A$5:$A$76),IF(AND(D147="м",F147=13),LOOKUP(W147,Юноши!$G$5:$G$76,Юноши!$A$5:$A$76),IF(AND(D147="м",F147=14),LOOKUP(W147,Юноши!$H$5:$H$76,Юноши!$A$5:$A$76),IF(AND(D147="м",F147=15),LOOKUP(W147,Юноши!$I$5:$I$76,Юноши!$A$5:$A$76),IF(AND(D147="м",F147=16),LOOKUP(W147,Юноши!$J$5:$J$76,Юноши!$A$5:$A$76),IF(AND(D147="м",F147&gt;=17),LOOKUP(W147,Юноши!$K$5:$K$76,Юноши!$A$5:$A$76)))))))))))))))))))</f>
        <v>0</v>
      </c>
      <c r="Y147" s="451">
        <f t="shared" si="5"/>
        <v>0</v>
      </c>
    </row>
    <row r="148" spans="1:25" ht="24.95" customHeight="1">
      <c r="A148" s="456"/>
      <c r="B148" s="461"/>
      <c r="C148" s="459"/>
      <c r="D148" s="458"/>
      <c r="E148" s="463"/>
      <c r="F148" s="416" t="str">
        <f t="shared" si="4"/>
        <v>/</v>
      </c>
      <c r="G148" s="422"/>
      <c r="H148" s="420">
        <f>IF(E148="",0,IF(G148&lt;=0,0,IF(AND(D148="ж",F148&lt;=10),LOOKUP(G148,Девушки!$CH$5:$CH$76,Девушки!$L$5:$L$76),IF(AND(D148="ж",F148=11),LOOKUP(G148,Девушки!$CI$5:$CI$76,Девушки!$L$5:$L$76),IF(AND(D148="ж",F148=12),LOOKUP(G148,Девушки!$CJ$5:$CJ$76,Девушки!$L$5:$L$76),IF(AND(D148="ж",F148=13),LOOKUP(G148,Девушки!$CK$5:$CK$76,Девушки!$L$5:$L$76),IF(AND(D148="ж",F148=14),LOOKUP(G148,Девушки!$CL$5:$CL$76,Девушки!$L$5:$L$76),IF(AND(D148="ж",F148=15),LOOKUP(G148,Девушки!$CM$5:$CM$76,Девушки!$L$5:$L$76),IF(AND(D148="ж",F148=16),LOOKUP(G148,Девушки!$CN$5:$CN$76,Девушки!$L$5:$L$76),IF(AND(D148="ж",F148&gt;=17),LOOKUP(G148,Девушки!$CO$5:$CO$76,Девушки!$L$5:$L$76),IF(AND(D148="м",F148&lt;=10),LOOKUP(G148,Юноши!$CH$5:$CH$76,Юноши!$L$5:$L$76),IF(AND(D148="м",F148=11),LOOKUP(G148,Юноши!$CI$5:$CI$76,Юноши!$L$5:$L$76),IF(AND(D148="м",F148=12),LOOKUP(G148,Юноши!$CJ$5:$CJ$76,Юноши!$L$5:$L$76),IF(AND(D148="м",F148=13),LOOKUP(G148,Юноши!$CK$5:$CK$76,Юноши!$L$5:$L$76),IF(AND(D148="м",F148=14),LOOKUP(G148,Юноши!$CL$5:$CL$76,Юноши!$L$5:$L$76),IF(AND(D148="м",F148=15),LOOKUP(G148,Юноши!$CM$5:$CM$76,Юноши!$L$5:$L$76),IF(AND(D148="м",F148=16),LOOKUP(G148,Юноши!$CN$5:$CN$76,Юноши!$L$5:$L$76),IF(AND(D148="м",F148&gt;=17),LOOKUP(G148,Юноши!$CO$5:$CO$76,Юноши!$L$5:$L$76)))))))))))))))))))</f>
        <v>0</v>
      </c>
      <c r="I148" s="418"/>
      <c r="J148" s="383">
        <f>IF(E148="",0,IF(I148&lt;=0,0,IF(AND(D148="ж",F148&lt;=10),LOOKUP(I148,Девушки!$O$5:$O$76,Девушки!$L$5:$L$76),IF(AND(D148="ж",F148=11),LOOKUP(I148,Девушки!$P$5:$P$76,Девушки!$L$5:$L$76),IF(AND(D148="ж",F148=12),LOOKUP(I148,Девушки!$Q$5:$Q$76,Девушки!$L$5:$L$76),IF(AND(D148="ж",F148=13),LOOKUP(I148,Девушки!$R$5:$R$76,Девушки!$L$5:$L$76),IF(AND(D148="ж",F148=14),LOOKUP(I148,Девушки!$S$5:$S$76,Девушки!$L$5:$L$76),IF(AND(D148="ж",F148=15),LOOKUP(I148,Девушки!$T$5:$T$76,Девушки!$L$5:$L$76),IF(AND(D148="ж",F148=16),LOOKUP(I148,Девушки!$U$5:$U$76,Девушки!$L$5:$L$76),IF(AND(D148="ж",F148&gt;=17),LOOKUP(I148,Девушки!$V$5:$V$76,Девушки!$L$5:$L$76),IF(AND(D148="м",F148&lt;=10),LOOKUP(I148,Юноши!$O$5:$O$76,Юноши!$L$5:$L$76),IF(AND(D148="м",F148=11),LOOKUP(I148,Юноши!$P$5:$P$76,Юноши!$L$5:$L$76),IF(AND(D148="м",F148=12),LOOKUP(I148,Юноши!$Q$5:$Q$76,Юноши!$L$5:$L$76),IF(AND(D148="м",F148=13),LOOKUP(I148,Юноши!$R$5:$R$76,Юноши!$L$5:$L$76),IF(AND(D148="м",F148=14),LOOKUP(I148,Юноши!$S$5:$S$76,Юноши!$L$5:$L$76),IF(AND(D148="м",F148=15),LOOKUP(I148,Юноши!$T$5:$T$76,Юноши!$L$5:$L$76),IF(AND(D148="м",F148=16),LOOKUP(I148,Юноши!$U$5:$U$76,Юноши!$L$5:$L$76),IF(AND(D148="м",F148&gt;=17),LOOKUP(I148,Юноши!$V$5:$V$76,Юноши!$L$5:$L$76)))))))))))))))))))</f>
        <v>0</v>
      </c>
      <c r="K148" s="424"/>
      <c r="L148" s="391">
        <f>IF(E148="",0,IF(K148&lt;=0,0,IF(AND(D148="ж",F148&lt;=16),LOOKUP(K148,Девушки!$CC$5:$CC$76,Девушки!$L$5:$L$76),IF(AND(D148="ж",F148=17),LOOKUP(K148,Девушки!$CD$5:$CD$76,Девушки!$L$5:$L$76),IF(AND(D148="м",F148&lt;=16),LOOKUP(K148,Юноши!$CC$5:$CC$76,Юноши!$L$5:$L$76),IF(AND(D148="м",F148=17),LOOKUP(K148,Юноши!$CD$5:$CD$76,Юноши!$L$5:$L$76)))))))</f>
        <v>0</v>
      </c>
      <c r="M148" s="387"/>
      <c r="N148" s="320">
        <f>IF(E148="",0,IF(M148&lt;=0,0,IF(AND(D148="ж",F148&lt;=10),LOOKUP(M148,Девушки!$Z$5:$Z$75,Девушки!$W$5:$W$75),IF(AND(D148="ж",F148=11),LOOKUP(M148,Девушки!$AA$5:$AA$75,Девушки!$W$5:$W$75),IF(AND(D148="ж",F148=12),LOOKUP(M148,Девушки!$AB$5:$AB$75,Девушки!$W$5:$W$75),IF(AND(D148="ж",F148=13),LOOKUP(M148,Девушки!$AC$5:$AC$75,Девушки!$W$5:$W$75),IF(AND(D148="ж",F148=14),LOOKUP(M148,Девушки!$AD$5:$AD$75,Девушки!$W$5:$W$75),IF(AND(D148="ж",F148=15),LOOKUP(M148,Девушки!$AE$5:$AE$75,Девушки!$W$5:$W$75),IF(AND(D148="ж",F148=16),LOOKUP(M148,Девушки!$AF$5:$AF$75,Девушки!$W$5:$W$75),IF(AND(D148="ж",F148&gt;=17),LOOKUP(M148,Девушки!$AG$5:$AG$75,Девушки!$W$5:$W$75),IF(AND(D148="м",F148&lt;=10),LOOKUP(M148,Юноши!$Z$5:$Z$75,Юноши!$W$5:$W$75),IF(AND(D148="м",F148=11),LOOKUP(M148,Юноши!$AA$5:$AA$75,Юноши!$W$5:$W$75),IF(AND(D148="м",F148=12),LOOKUP(M148,Юноши!$AB$5:$AB$75,Юноши!$W$5:$W$75),IF(AND(D148="м",F148=13),LOOKUP(M148,Юноши!$AC$5:$AC$75,Юноши!$W$5:$W$75),IF(AND(D148="м",F148=14),LOOKUP(M148,Юноши!$AD$5:$AD$75,Юноши!$W$5:$W$75),IF(AND(D148="м",F148=15),LOOKUP(M148,Юноши!$AE$5:$AE$75,Юноши!$W$5:$W$75),IF(AND(D148="м",F148=16),LOOKUP(M148,Юноши!$AF$5:$AF$75,Юноши!$W$5:$W$75),IF(AND(D148="м",F148&gt;=17),LOOKUP(M148,Юноши!$AG$5:$AG$75,Юноши!$W$5:$W$75)))))))))))))))))))</f>
        <v>0</v>
      </c>
      <c r="O148" s="389"/>
      <c r="P148" s="322">
        <f>IF(E148="",0,IF(O148&lt;=0,0,IF(AND(D148="ж",F148&lt;=10),LOOKUP(O148,Девушки!$AK$5:$AK$75,Девушки!$W$5:$W$75),IF(AND(D148="ж",F148=11),LOOKUP(O148,Девушки!$AL$5:$AL$75,Девушки!$W$5:$W$75),IF(AND(D148="ж",F148=12),LOOKUP(O148,Девушки!$AM$5:$AM$75,Девушки!$W$5:$W$75),IF(AND(D148="ж",F148=13),LOOKUP(O148,Девушки!$AN$5:$AN$75,Девушки!$W$5:$W$75),IF(AND(D148="ж",F148=14),LOOKUP(O148,Девушки!$AO$5:$AO$75,Девушки!$W$5:$W$75),IF(AND(D148="ж",F148=15),LOOKUP(O148,Девушки!$AP$5:$AP$75,Девушки!$W$5:$W$75),IF(AND(D148="ж",F148=16),LOOKUP(O148,Девушки!$AQ$5:$AQ$75,Девушки!$W$5:$W$75),IF(AND(D148="ж",F148&gt;=17),LOOKUP(O148,Девушки!$AR$5:$AR$75,Девушки!$W$5:$W$75),IF(AND(D148="м",F148&lt;=10),LOOKUP(O148,Юноши!$AK$5:$AK$75,Юноши!$W$5:$W$75),IF(AND(D148="м",F148=11),LOOKUP(O148,Юноши!$AL$5:$AL$75,Юноши!$W$5:$W$75),IF(AND(D148="м",F148=12),LOOKUP(O148,Юноши!$AM$5:$AM$75,Юноши!$W$5:$W$75),IF(AND(D148="м",F148=13),LOOKUP(O148,Юноши!$AN$5:$AN$75,Юноши!$W$5:$W$75),IF(AND(D148="м",F148=14),LOOKUP(O148,Юноши!$AO$5:$AO$75,Юноши!$W$5:$W$75),IF(AND(D148="м",F148=15),LOOKUP(O148,Юноши!$AP$5:$AP$75,Юноши!$W$5:$W$75),IF(AND(D148="м",F148=16),LOOKUP(O148,Юноши!$AQ$5:$AQ$75,Юноши!$W$5:$W$75),IF(AND(D148="м",F148&gt;=17),LOOKUP(O148,Юноши!$AR$5:$AR$75,Юноши!$W$5:$W$75)))))))))))))))))))</f>
        <v>0</v>
      </c>
      <c r="Q148" s="319"/>
      <c r="R148" s="454">
        <f>IF(E148="",0,IF(Q148&lt;=0,0,IF(AND(D148="ж",F148&lt;=10),LOOKUP(Q148,Девушки!$AV$5:$AV$75,Девушки!$W$5:$W$75),IF(AND(D148="ж",F148=11),LOOKUP(Q148,Девушки!$AW$5:$AW$75,Девушки!$W$5:$W$75),IF(AND(D148="ж",F148=12),LOOKUP(Q148,Девушки!$AX$5:$AX$75,Девушки!$W$5:$W$75),IF(AND(D148="ж",F148=13),LOOKUP(Q148,Девушки!$AY$5:$AY$75,Девушки!$W$5:$W$75),IF(AND(D148="ж",F148=14),LOOKUP(Q148,Девушки!$AZ$5:$AZ$75,Девушки!$W$5:$W$75),IF(AND(D148="ж",F148=15),LOOKUP(Q148,Девушки!$BA$5:$BA$75,Девушки!$W$5:$W$75),IF(AND(D148="ж",F148=16),LOOKUP(Q148,Девушки!$BB$5:$BB$75,Девушки!$W$5:$W$75),IF(AND(D148="ж",F148&gt;=17),LOOKUP(Q148,Девушки!$BC$5:$BC$75,Девушки!$W$5:$W$75),IF(AND(D148="м",F148&lt;=10),LOOKUP(Q148,Юноши!$AV$5:$AV$75,Юноши!$W$5:$W$75),IF(AND(D148="м",F148=11),LOOKUP(Q148,Юноши!$AW$5:$AW$75,Юноши!$W$5:$W$75),IF(AND(D148="м",F148=12),LOOKUP(Q148,Юноши!$AX$5:$AX$75,Юноши!$W$5:$W$75),IF(AND(D148="м",F148=13),LOOKUP(Q148,Юноши!$AY$5:$AY$75,Юноши!$W$5:$W$75),IF(AND(D148="м",F148=14),LOOKUP(Q148,Юноши!$AZ$5:$AZ$75,Юноши!$W$5:$W$75),IF(AND(D148="м",F148=15),LOOKUP(Q148,Юноши!$BA$5:$BA$75,Юноши!$W$5:$W$75),IF(AND(D148="м",F148=16),LOOKUP(Q148,Юноши!$BB$5:$BB$75,Юноши!$W$5:$W$75),IF(AND(D148="м",F148&gt;=17),LOOKUP(Q148,Юноши!$BC$5:$BC$75,Юноши!$W$5:$W$75)))))))))))))))))))</f>
        <v>0</v>
      </c>
      <c r="S148" s="335"/>
      <c r="T148" s="323">
        <f>IF(E148="",0,IF(S148="",0,IF(S148&lt;-4,0,IF(AND(D148="ж",F148&lt;=10),LOOKUP(S148,Девушки!$BG$5:$BG$75,Девушки!$W$5:$W$75),IF(AND(D148="ж",F148=11),LOOKUP(S148,Девушки!$BH$5:$BH$75,Девушки!$W$5:$W$75),IF(AND(D148="ж",F148=12),LOOKUP(S148,Девушки!$BI$5:$BI$75,Девушки!$W$5:$W$75),IF(AND(D148="ж",F148=13),LOOKUP(S148,Девушки!$BJ$5:$BJ$75,Девушки!$W$5:$W$75),IF(AND(D148="ж",F148=14),LOOKUP(S148,Девушки!$BK$5:$BK$75,Девушки!$W$5:$W$75),IF(AND(D148="ж",F148=15),LOOKUP(S148,Девушки!$BL$5:$BL$75,Девушки!$W$5:$W$75),IF(AND(D148="ж",F148=16),LOOKUP(S148,Девушки!$BM$5:$BM$75,Девушки!$W$5:$W$75),IF(AND(D148="ж",F148&gt;=17),LOOKUP(S148,Девушки!$BN$5:$BN$75,Девушки!$W$5:$W$75),IF(AND(D148="м",F148&lt;=10),LOOKUP(S148,Юноши!$BG$5:$BG$75,Юноши!$W$5:$W$75),IF(AND(D148="м",F148=11),LOOKUP(S148,Юноши!$BH$5:$BH$75,Юноши!$W$5:$W$75),IF(AND(D148="м",F148=12),LOOKUP(S148,Юноши!$BI$5:$BI$75,Юноши!$W$5:$W$75),IF(AND(D148="м",F148=13),LOOKUP(S148,Юноши!$BJ$5:$BJ$75,Юноши!$W$5:$W$75),IF(AND(D148="м",F148=14),LOOKUP(S148,Юноши!$BK$5:$BK$75,Юноши!$W$5:$W$75),IF(AND(D148="м",F148=15),LOOKUP(S148,Юноши!$BL$5:$BL$75,Юноши!$W$5:$W$75),IF(AND(D148="м",F148=16),LOOKUP(S148,Юноши!$BM$5:$BM$75,Юноши!$W$5:$W$75),IF(AND(D148="м",F148&gt;=17),LOOKUP(S148,Юноши!$BN$5:$BN$75,Юноши!$W$5:$W$75))))))))))))))))))))</f>
        <v>0</v>
      </c>
      <c r="U148" s="343"/>
      <c r="V148" s="454">
        <f>IF(E148="",0,IF(U148&lt;=0,0,IF(AND(D148="ж",F148&lt;=10),LOOKUP(U148,Девушки!$BT$5:$BT$76,Девушки!$BO$5:$BO$76),IF(AND(D148="ж",F148=11),LOOKUP(U148,Девушки!$BT$5:$BT$76,Девушки!$BO$5:$BO$76),IF(AND(D148="ж",F148=12),LOOKUP(U148,Девушки!$BT$5:$BT$76,Девушки!$BO$5:$BO$76),IF(AND(D148="ж",F148=13),LOOKUP(U148,Девушки!$BT$5:$BT$76,Девушки!$BO$5:$BO$76),IF(AND(D148="ж",F148=14),LOOKUP(U148,Девушки!$BT$5:$BT$76,Девушки!$BO$5:$BO$76),IF(AND(D148="ж",F148=15),LOOKUP(U148,Девушки!$BT$5:$BT$76,Девушки!$BO$5:$BO$76),IF(AND(D148="ж",F148=16),LOOKUP(U148,Девушки!$BT$5:$BT$76,Девушки!$BO$5:$BO$76),IF(AND(D148="ж",F148&gt;=17),LOOKUP(U148,Девушки!$BT$5:$BT$76,Девушки!$BO$5:$BO$76),IF(AND(D148="м",F148&lt;=10),LOOKUP(U148,Юноши!$BT$5:$BT$76,Юноши!$BO$5:$BO$76),IF(AND(D148="м",F148=11),LOOKUP(U148,Юноши!$BT$5:$BT$76,Юноши!$BO$5:$BO$76),IF(AND(D148="м",F148=12),LOOKUP(U148,Юноши!$BT$5:$BT$76,Юноши!$BO$5:$BO$76),IF(AND(D148="м",F148=13),LOOKUP(U148,Юноши!$BT$5:$BT$76,Юноши!$BO$5:$BO$76),IF(AND(D148="м",F148=14),LOOKUP(U148,Юноши!$BT$5:$BT$76,Юноши!$BO$5:$BO$76),IF(AND(D148="м",F148=15),LOOKUP(U148,Юноши!$BT$5:$BT$76,Юноши!$BO$5:$BO$76),IF(AND(D148="м",F148=16),LOOKUP(U148,Юноши!$BT$5:$BT$76,Юноши!$BO$5:$BO$76),IF(AND(D148="м",F148&gt;=17),LOOKUP(U148,Юноши!$BT$5:$BT$76,Юноши!$BO$5:$BO$76)))))))))))))))))))</f>
        <v>0</v>
      </c>
      <c r="W148" s="348"/>
      <c r="X148" s="324">
        <f>IF(E148="",0,IF(W148="",0,IF(AND(D148="ж",F148&lt;=10),LOOKUP(W148,Девушки!$D$5:$D$76,Девушки!$A$5:$A$76),IF(AND(D148="ж",F148=11),LOOKUP(W148,Девушки!$E$5:$E$76,Девушки!$A$5:$A$76),IF(AND(D148="ж",F148=12),LOOKUP(W148,Девушки!$F$5:$F$76,Девушки!$A$5:$A$76),IF(AND(D148="ж",F148=13),LOOKUP(W148,Девушки!$G$5:$G$76,Девушки!$A$5:$A$76),IF(AND(D148="ж",F148=14),LOOKUP(W148,Девушки!$H$5:$H$76,Девушки!$A$5:$A$76),IF(AND(D148="ж",F148=15),LOOKUP(W148,Девушки!$I$5:$I$76,Девушки!$A$5:$A$76),IF(AND(D148="ж",F148=16),LOOKUP(W148,Девушки!$J$5:$J$76,Девушки!$A$5:$A$76),IF(AND(D148="ж",F148&gt;=17),LOOKUP(W148,Девушки!$K$5:$K$76,Девушки!$A$5:$A$76),IF(AND(D148="м",F148&lt;=10),LOOKUP(W148,Юноши!$D$5:$D$76,Юноши!$A$5:$A$76),IF(AND(D148="м",F148=11),LOOKUP(W148,Юноши!$E$5:$E$76,Юноши!$A$5:$A$76),IF(AND(D148="м",F148=12),LOOKUP(W148,Юноши!$F$5:$F$76,Юноши!$A$5:$A$76),IF(AND(D148="м",F148=13),LOOKUP(W148,Юноши!$G$5:$G$76,Юноши!$A$5:$A$76),IF(AND(D148="м",F148=14),LOOKUP(W148,Юноши!$H$5:$H$76,Юноши!$A$5:$A$76),IF(AND(D148="м",F148=15),LOOKUP(W148,Юноши!$I$5:$I$76,Юноши!$A$5:$A$76),IF(AND(D148="м",F148=16),LOOKUP(W148,Юноши!$J$5:$J$76,Юноши!$A$5:$A$76),IF(AND(D148="м",F148&gt;=17),LOOKUP(W148,Юноши!$K$5:$K$76,Юноши!$A$5:$A$76)))))))))))))))))))</f>
        <v>0</v>
      </c>
      <c r="Y148" s="451">
        <f t="shared" si="5"/>
        <v>0</v>
      </c>
    </row>
    <row r="149" spans="1:25" ht="24.95" customHeight="1">
      <c r="A149" s="456"/>
      <c r="B149" s="461"/>
      <c r="C149" s="459"/>
      <c r="D149" s="458"/>
      <c r="E149" s="463"/>
      <c r="F149" s="416" t="str">
        <f t="shared" si="4"/>
        <v>/</v>
      </c>
      <c r="G149" s="422"/>
      <c r="H149" s="420">
        <f>IF(E149="",0,IF(G149&lt;=0,0,IF(AND(D149="ж",F149&lt;=10),LOOKUP(G149,Девушки!$CH$5:$CH$76,Девушки!$L$5:$L$76),IF(AND(D149="ж",F149=11),LOOKUP(G149,Девушки!$CI$5:$CI$76,Девушки!$L$5:$L$76),IF(AND(D149="ж",F149=12),LOOKUP(G149,Девушки!$CJ$5:$CJ$76,Девушки!$L$5:$L$76),IF(AND(D149="ж",F149=13),LOOKUP(G149,Девушки!$CK$5:$CK$76,Девушки!$L$5:$L$76),IF(AND(D149="ж",F149=14),LOOKUP(G149,Девушки!$CL$5:$CL$76,Девушки!$L$5:$L$76),IF(AND(D149="ж",F149=15),LOOKUP(G149,Девушки!$CM$5:$CM$76,Девушки!$L$5:$L$76),IF(AND(D149="ж",F149=16),LOOKUP(G149,Девушки!$CN$5:$CN$76,Девушки!$L$5:$L$76),IF(AND(D149="ж",F149&gt;=17),LOOKUP(G149,Девушки!$CO$5:$CO$76,Девушки!$L$5:$L$76),IF(AND(D149="м",F149&lt;=10),LOOKUP(G149,Юноши!$CH$5:$CH$76,Юноши!$L$5:$L$76),IF(AND(D149="м",F149=11),LOOKUP(G149,Юноши!$CI$5:$CI$76,Юноши!$L$5:$L$76),IF(AND(D149="м",F149=12),LOOKUP(G149,Юноши!$CJ$5:$CJ$76,Юноши!$L$5:$L$76),IF(AND(D149="м",F149=13),LOOKUP(G149,Юноши!$CK$5:$CK$76,Юноши!$L$5:$L$76),IF(AND(D149="м",F149=14),LOOKUP(G149,Юноши!$CL$5:$CL$76,Юноши!$L$5:$L$76),IF(AND(D149="м",F149=15),LOOKUP(G149,Юноши!$CM$5:$CM$76,Юноши!$L$5:$L$76),IF(AND(D149="м",F149=16),LOOKUP(G149,Юноши!$CN$5:$CN$76,Юноши!$L$5:$L$76),IF(AND(D149="м",F149&gt;=17),LOOKUP(G149,Юноши!$CO$5:$CO$76,Юноши!$L$5:$L$76)))))))))))))))))))</f>
        <v>0</v>
      </c>
      <c r="I149" s="418"/>
      <c r="J149" s="383">
        <f>IF(E149="",0,IF(I149&lt;=0,0,IF(AND(D149="ж",F149&lt;=10),LOOKUP(I149,Девушки!$O$5:$O$76,Девушки!$L$5:$L$76),IF(AND(D149="ж",F149=11),LOOKUP(I149,Девушки!$P$5:$P$76,Девушки!$L$5:$L$76),IF(AND(D149="ж",F149=12),LOOKUP(I149,Девушки!$Q$5:$Q$76,Девушки!$L$5:$L$76),IF(AND(D149="ж",F149=13),LOOKUP(I149,Девушки!$R$5:$R$76,Девушки!$L$5:$L$76),IF(AND(D149="ж",F149=14),LOOKUP(I149,Девушки!$S$5:$S$76,Девушки!$L$5:$L$76),IF(AND(D149="ж",F149=15),LOOKUP(I149,Девушки!$T$5:$T$76,Девушки!$L$5:$L$76),IF(AND(D149="ж",F149=16),LOOKUP(I149,Девушки!$U$5:$U$76,Девушки!$L$5:$L$76),IF(AND(D149="ж",F149&gt;=17),LOOKUP(I149,Девушки!$V$5:$V$76,Девушки!$L$5:$L$76),IF(AND(D149="м",F149&lt;=10),LOOKUP(I149,Юноши!$O$5:$O$76,Юноши!$L$5:$L$76),IF(AND(D149="м",F149=11),LOOKUP(I149,Юноши!$P$5:$P$76,Юноши!$L$5:$L$76),IF(AND(D149="м",F149=12),LOOKUP(I149,Юноши!$Q$5:$Q$76,Юноши!$L$5:$L$76),IF(AND(D149="м",F149=13),LOOKUP(I149,Юноши!$R$5:$R$76,Юноши!$L$5:$L$76),IF(AND(D149="м",F149=14),LOOKUP(I149,Юноши!$S$5:$S$76,Юноши!$L$5:$L$76),IF(AND(D149="м",F149=15),LOOKUP(I149,Юноши!$T$5:$T$76,Юноши!$L$5:$L$76),IF(AND(D149="м",F149=16),LOOKUP(I149,Юноши!$U$5:$U$76,Юноши!$L$5:$L$76),IF(AND(D149="м",F149&gt;=17),LOOKUP(I149,Юноши!$V$5:$V$76,Юноши!$L$5:$L$76)))))))))))))))))))</f>
        <v>0</v>
      </c>
      <c r="K149" s="424"/>
      <c r="L149" s="391">
        <f>IF(E149="",0,IF(K149&lt;=0,0,IF(AND(D149="ж",F149&lt;=16),LOOKUP(K149,Девушки!$CC$5:$CC$76,Девушки!$L$5:$L$76),IF(AND(D149="ж",F149=17),LOOKUP(K149,Девушки!$CD$5:$CD$76,Девушки!$L$5:$L$76),IF(AND(D149="м",F149&lt;=16),LOOKUP(K149,Юноши!$CC$5:$CC$76,Юноши!$L$5:$L$76),IF(AND(D149="м",F149=17),LOOKUP(K149,Юноши!$CD$5:$CD$76,Юноши!$L$5:$L$76)))))))</f>
        <v>0</v>
      </c>
      <c r="M149" s="387"/>
      <c r="N149" s="320">
        <f>IF(E149="",0,IF(M149&lt;=0,0,IF(AND(D149="ж",F149&lt;=10),LOOKUP(M149,Девушки!$Z$5:$Z$75,Девушки!$W$5:$W$75),IF(AND(D149="ж",F149=11),LOOKUP(M149,Девушки!$AA$5:$AA$75,Девушки!$W$5:$W$75),IF(AND(D149="ж",F149=12),LOOKUP(M149,Девушки!$AB$5:$AB$75,Девушки!$W$5:$W$75),IF(AND(D149="ж",F149=13),LOOKUP(M149,Девушки!$AC$5:$AC$75,Девушки!$W$5:$W$75),IF(AND(D149="ж",F149=14),LOOKUP(M149,Девушки!$AD$5:$AD$75,Девушки!$W$5:$W$75),IF(AND(D149="ж",F149=15),LOOKUP(M149,Девушки!$AE$5:$AE$75,Девушки!$W$5:$W$75),IF(AND(D149="ж",F149=16),LOOKUP(M149,Девушки!$AF$5:$AF$75,Девушки!$W$5:$W$75),IF(AND(D149="ж",F149&gt;=17),LOOKUP(M149,Девушки!$AG$5:$AG$75,Девушки!$W$5:$W$75),IF(AND(D149="м",F149&lt;=10),LOOKUP(M149,Юноши!$Z$5:$Z$75,Юноши!$W$5:$W$75),IF(AND(D149="м",F149=11),LOOKUP(M149,Юноши!$AA$5:$AA$75,Юноши!$W$5:$W$75),IF(AND(D149="м",F149=12),LOOKUP(M149,Юноши!$AB$5:$AB$75,Юноши!$W$5:$W$75),IF(AND(D149="м",F149=13),LOOKUP(M149,Юноши!$AC$5:$AC$75,Юноши!$W$5:$W$75),IF(AND(D149="м",F149=14),LOOKUP(M149,Юноши!$AD$5:$AD$75,Юноши!$W$5:$W$75),IF(AND(D149="м",F149=15),LOOKUP(M149,Юноши!$AE$5:$AE$75,Юноши!$W$5:$W$75),IF(AND(D149="м",F149=16),LOOKUP(M149,Юноши!$AF$5:$AF$75,Юноши!$W$5:$W$75),IF(AND(D149="м",F149&gt;=17),LOOKUP(M149,Юноши!$AG$5:$AG$75,Юноши!$W$5:$W$75)))))))))))))))))))</f>
        <v>0</v>
      </c>
      <c r="O149" s="389"/>
      <c r="P149" s="322">
        <f>IF(E149="",0,IF(O149&lt;=0,0,IF(AND(D149="ж",F149&lt;=10),LOOKUP(O149,Девушки!$AK$5:$AK$75,Девушки!$W$5:$W$75),IF(AND(D149="ж",F149=11),LOOKUP(O149,Девушки!$AL$5:$AL$75,Девушки!$W$5:$W$75),IF(AND(D149="ж",F149=12),LOOKUP(O149,Девушки!$AM$5:$AM$75,Девушки!$W$5:$W$75),IF(AND(D149="ж",F149=13),LOOKUP(O149,Девушки!$AN$5:$AN$75,Девушки!$W$5:$W$75),IF(AND(D149="ж",F149=14),LOOKUP(O149,Девушки!$AO$5:$AO$75,Девушки!$W$5:$W$75),IF(AND(D149="ж",F149=15),LOOKUP(O149,Девушки!$AP$5:$AP$75,Девушки!$W$5:$W$75),IF(AND(D149="ж",F149=16),LOOKUP(O149,Девушки!$AQ$5:$AQ$75,Девушки!$W$5:$W$75),IF(AND(D149="ж",F149&gt;=17),LOOKUP(O149,Девушки!$AR$5:$AR$75,Девушки!$W$5:$W$75),IF(AND(D149="м",F149&lt;=10),LOOKUP(O149,Юноши!$AK$5:$AK$75,Юноши!$W$5:$W$75),IF(AND(D149="м",F149=11),LOOKUP(O149,Юноши!$AL$5:$AL$75,Юноши!$W$5:$W$75),IF(AND(D149="м",F149=12),LOOKUP(O149,Юноши!$AM$5:$AM$75,Юноши!$W$5:$W$75),IF(AND(D149="м",F149=13),LOOKUP(O149,Юноши!$AN$5:$AN$75,Юноши!$W$5:$W$75),IF(AND(D149="м",F149=14),LOOKUP(O149,Юноши!$AO$5:$AO$75,Юноши!$W$5:$W$75),IF(AND(D149="м",F149=15),LOOKUP(O149,Юноши!$AP$5:$AP$75,Юноши!$W$5:$W$75),IF(AND(D149="м",F149=16),LOOKUP(O149,Юноши!$AQ$5:$AQ$75,Юноши!$W$5:$W$75),IF(AND(D149="м",F149&gt;=17),LOOKUP(O149,Юноши!$AR$5:$AR$75,Юноши!$W$5:$W$75)))))))))))))))))))</f>
        <v>0</v>
      </c>
      <c r="Q149" s="319"/>
      <c r="R149" s="454">
        <f>IF(E149="",0,IF(Q149&lt;=0,0,IF(AND(D149="ж",F149&lt;=10),LOOKUP(Q149,Девушки!$AV$5:$AV$75,Девушки!$W$5:$W$75),IF(AND(D149="ж",F149=11),LOOKUP(Q149,Девушки!$AW$5:$AW$75,Девушки!$W$5:$W$75),IF(AND(D149="ж",F149=12),LOOKUP(Q149,Девушки!$AX$5:$AX$75,Девушки!$W$5:$W$75),IF(AND(D149="ж",F149=13),LOOKUP(Q149,Девушки!$AY$5:$AY$75,Девушки!$W$5:$W$75),IF(AND(D149="ж",F149=14),LOOKUP(Q149,Девушки!$AZ$5:$AZ$75,Девушки!$W$5:$W$75),IF(AND(D149="ж",F149=15),LOOKUP(Q149,Девушки!$BA$5:$BA$75,Девушки!$W$5:$W$75),IF(AND(D149="ж",F149=16),LOOKUP(Q149,Девушки!$BB$5:$BB$75,Девушки!$W$5:$W$75),IF(AND(D149="ж",F149&gt;=17),LOOKUP(Q149,Девушки!$BC$5:$BC$75,Девушки!$W$5:$W$75),IF(AND(D149="м",F149&lt;=10),LOOKUP(Q149,Юноши!$AV$5:$AV$75,Юноши!$W$5:$W$75),IF(AND(D149="м",F149=11),LOOKUP(Q149,Юноши!$AW$5:$AW$75,Юноши!$W$5:$W$75),IF(AND(D149="м",F149=12),LOOKUP(Q149,Юноши!$AX$5:$AX$75,Юноши!$W$5:$W$75),IF(AND(D149="м",F149=13),LOOKUP(Q149,Юноши!$AY$5:$AY$75,Юноши!$W$5:$W$75),IF(AND(D149="м",F149=14),LOOKUP(Q149,Юноши!$AZ$5:$AZ$75,Юноши!$W$5:$W$75),IF(AND(D149="м",F149=15),LOOKUP(Q149,Юноши!$BA$5:$BA$75,Юноши!$W$5:$W$75),IF(AND(D149="м",F149=16),LOOKUP(Q149,Юноши!$BB$5:$BB$75,Юноши!$W$5:$W$75),IF(AND(D149="м",F149&gt;=17),LOOKUP(Q149,Юноши!$BC$5:$BC$75,Юноши!$W$5:$W$75)))))))))))))))))))</f>
        <v>0</v>
      </c>
      <c r="S149" s="335"/>
      <c r="T149" s="323">
        <f>IF(E149="",0,IF(S149="",0,IF(S149&lt;-4,0,IF(AND(D149="ж",F149&lt;=10),LOOKUP(S149,Девушки!$BG$5:$BG$75,Девушки!$W$5:$W$75),IF(AND(D149="ж",F149=11),LOOKUP(S149,Девушки!$BH$5:$BH$75,Девушки!$W$5:$W$75),IF(AND(D149="ж",F149=12),LOOKUP(S149,Девушки!$BI$5:$BI$75,Девушки!$W$5:$W$75),IF(AND(D149="ж",F149=13),LOOKUP(S149,Девушки!$BJ$5:$BJ$75,Девушки!$W$5:$W$75),IF(AND(D149="ж",F149=14),LOOKUP(S149,Девушки!$BK$5:$BK$75,Девушки!$W$5:$W$75),IF(AND(D149="ж",F149=15),LOOKUP(S149,Девушки!$BL$5:$BL$75,Девушки!$W$5:$W$75),IF(AND(D149="ж",F149=16),LOOKUP(S149,Девушки!$BM$5:$BM$75,Девушки!$W$5:$W$75),IF(AND(D149="ж",F149&gt;=17),LOOKUP(S149,Девушки!$BN$5:$BN$75,Девушки!$W$5:$W$75),IF(AND(D149="м",F149&lt;=10),LOOKUP(S149,Юноши!$BG$5:$BG$75,Юноши!$W$5:$W$75),IF(AND(D149="м",F149=11),LOOKUP(S149,Юноши!$BH$5:$BH$75,Юноши!$W$5:$W$75),IF(AND(D149="м",F149=12),LOOKUP(S149,Юноши!$BI$5:$BI$75,Юноши!$W$5:$W$75),IF(AND(D149="м",F149=13),LOOKUP(S149,Юноши!$BJ$5:$BJ$75,Юноши!$W$5:$W$75),IF(AND(D149="м",F149=14),LOOKUP(S149,Юноши!$BK$5:$BK$75,Юноши!$W$5:$W$75),IF(AND(D149="м",F149=15),LOOKUP(S149,Юноши!$BL$5:$BL$75,Юноши!$W$5:$W$75),IF(AND(D149="м",F149=16),LOOKUP(S149,Юноши!$BM$5:$BM$75,Юноши!$W$5:$W$75),IF(AND(D149="м",F149&gt;=17),LOOKUP(S149,Юноши!$BN$5:$BN$75,Юноши!$W$5:$W$75))))))))))))))))))))</f>
        <v>0</v>
      </c>
      <c r="U149" s="343"/>
      <c r="V149" s="454">
        <f>IF(E149="",0,IF(U149&lt;=0,0,IF(AND(D149="ж",F149&lt;=10),LOOKUP(U149,Девушки!$BT$5:$BT$76,Девушки!$BO$5:$BO$76),IF(AND(D149="ж",F149=11),LOOKUP(U149,Девушки!$BT$5:$BT$76,Девушки!$BO$5:$BO$76),IF(AND(D149="ж",F149=12),LOOKUP(U149,Девушки!$BT$5:$BT$76,Девушки!$BO$5:$BO$76),IF(AND(D149="ж",F149=13),LOOKUP(U149,Девушки!$BT$5:$BT$76,Девушки!$BO$5:$BO$76),IF(AND(D149="ж",F149=14),LOOKUP(U149,Девушки!$BT$5:$BT$76,Девушки!$BO$5:$BO$76),IF(AND(D149="ж",F149=15),LOOKUP(U149,Девушки!$BT$5:$BT$76,Девушки!$BO$5:$BO$76),IF(AND(D149="ж",F149=16),LOOKUP(U149,Девушки!$BT$5:$BT$76,Девушки!$BO$5:$BO$76),IF(AND(D149="ж",F149&gt;=17),LOOKUP(U149,Девушки!$BT$5:$BT$76,Девушки!$BO$5:$BO$76),IF(AND(D149="м",F149&lt;=10),LOOKUP(U149,Юноши!$BT$5:$BT$76,Юноши!$BO$5:$BO$76),IF(AND(D149="м",F149=11),LOOKUP(U149,Юноши!$BT$5:$BT$76,Юноши!$BO$5:$BO$76),IF(AND(D149="м",F149=12),LOOKUP(U149,Юноши!$BT$5:$BT$76,Юноши!$BO$5:$BO$76),IF(AND(D149="м",F149=13),LOOKUP(U149,Юноши!$BT$5:$BT$76,Юноши!$BO$5:$BO$76),IF(AND(D149="м",F149=14),LOOKUP(U149,Юноши!$BT$5:$BT$76,Юноши!$BO$5:$BO$76),IF(AND(D149="м",F149=15),LOOKUP(U149,Юноши!$BT$5:$BT$76,Юноши!$BO$5:$BO$76),IF(AND(D149="м",F149=16),LOOKUP(U149,Юноши!$BT$5:$BT$76,Юноши!$BO$5:$BO$76),IF(AND(D149="м",F149&gt;=17),LOOKUP(U149,Юноши!$BT$5:$BT$76,Юноши!$BO$5:$BO$76)))))))))))))))))))</f>
        <v>0</v>
      </c>
      <c r="W149" s="348"/>
      <c r="X149" s="324">
        <f>IF(E149="",0,IF(W149="",0,IF(AND(D149="ж",F149&lt;=10),LOOKUP(W149,Девушки!$D$5:$D$76,Девушки!$A$5:$A$76),IF(AND(D149="ж",F149=11),LOOKUP(W149,Девушки!$E$5:$E$76,Девушки!$A$5:$A$76),IF(AND(D149="ж",F149=12),LOOKUP(W149,Девушки!$F$5:$F$76,Девушки!$A$5:$A$76),IF(AND(D149="ж",F149=13),LOOKUP(W149,Девушки!$G$5:$G$76,Девушки!$A$5:$A$76),IF(AND(D149="ж",F149=14),LOOKUP(W149,Девушки!$H$5:$H$76,Девушки!$A$5:$A$76),IF(AND(D149="ж",F149=15),LOOKUP(W149,Девушки!$I$5:$I$76,Девушки!$A$5:$A$76),IF(AND(D149="ж",F149=16),LOOKUP(W149,Девушки!$J$5:$J$76,Девушки!$A$5:$A$76),IF(AND(D149="ж",F149&gt;=17),LOOKUP(W149,Девушки!$K$5:$K$76,Девушки!$A$5:$A$76),IF(AND(D149="м",F149&lt;=10),LOOKUP(W149,Юноши!$D$5:$D$76,Юноши!$A$5:$A$76),IF(AND(D149="м",F149=11),LOOKUP(W149,Юноши!$E$5:$E$76,Юноши!$A$5:$A$76),IF(AND(D149="м",F149=12),LOOKUP(W149,Юноши!$F$5:$F$76,Юноши!$A$5:$A$76),IF(AND(D149="м",F149=13),LOOKUP(W149,Юноши!$G$5:$G$76,Юноши!$A$5:$A$76),IF(AND(D149="м",F149=14),LOOKUP(W149,Юноши!$H$5:$H$76,Юноши!$A$5:$A$76),IF(AND(D149="м",F149=15),LOOKUP(W149,Юноши!$I$5:$I$76,Юноши!$A$5:$A$76),IF(AND(D149="м",F149=16),LOOKUP(W149,Юноши!$J$5:$J$76,Юноши!$A$5:$A$76),IF(AND(D149="м",F149&gt;=17),LOOKUP(W149,Юноши!$K$5:$K$76,Юноши!$A$5:$A$76)))))))))))))))))))</f>
        <v>0</v>
      </c>
      <c r="Y149" s="451">
        <f t="shared" si="5"/>
        <v>0</v>
      </c>
    </row>
    <row r="150" spans="1:25" ht="24.95" customHeight="1">
      <c r="A150" s="456"/>
      <c r="B150" s="456"/>
      <c r="C150" s="457"/>
      <c r="D150" s="458"/>
      <c r="E150" s="463"/>
      <c r="F150" s="416" t="str">
        <f t="shared" si="4"/>
        <v>/</v>
      </c>
      <c r="G150" s="422"/>
      <c r="H150" s="420">
        <f>IF(E150="",0,IF(G150&lt;=0,0,IF(AND(D150="ж",F150&lt;=10),LOOKUP(G150,Девушки!$CH$5:$CH$76,Девушки!$L$5:$L$76),IF(AND(D150="ж",F150=11),LOOKUP(G150,Девушки!$CI$5:$CI$76,Девушки!$L$5:$L$76),IF(AND(D150="ж",F150=12),LOOKUP(G150,Девушки!$CJ$5:$CJ$76,Девушки!$L$5:$L$76),IF(AND(D150="ж",F150=13),LOOKUP(G150,Девушки!$CK$5:$CK$76,Девушки!$L$5:$L$76),IF(AND(D150="ж",F150=14),LOOKUP(G150,Девушки!$CL$5:$CL$76,Девушки!$L$5:$L$76),IF(AND(D150="ж",F150=15),LOOKUP(G150,Девушки!$CM$5:$CM$76,Девушки!$L$5:$L$76),IF(AND(D150="ж",F150=16),LOOKUP(G150,Девушки!$CN$5:$CN$76,Девушки!$L$5:$L$76),IF(AND(D150="ж",F150&gt;=17),LOOKUP(G150,Девушки!$CO$5:$CO$76,Девушки!$L$5:$L$76),IF(AND(D150="м",F150&lt;=10),LOOKUP(G150,Юноши!$CH$5:$CH$76,Юноши!$L$5:$L$76),IF(AND(D150="м",F150=11),LOOKUP(G150,Юноши!$CI$5:$CI$76,Юноши!$L$5:$L$76),IF(AND(D150="м",F150=12),LOOKUP(G150,Юноши!$CJ$5:$CJ$76,Юноши!$L$5:$L$76),IF(AND(D150="м",F150=13),LOOKUP(G150,Юноши!$CK$5:$CK$76,Юноши!$L$5:$L$76),IF(AND(D150="м",F150=14),LOOKUP(G150,Юноши!$CL$5:$CL$76,Юноши!$L$5:$L$76),IF(AND(D150="м",F150=15),LOOKUP(G150,Юноши!$CM$5:$CM$76,Юноши!$L$5:$L$76),IF(AND(D150="м",F150=16),LOOKUP(G150,Юноши!$CN$5:$CN$76,Юноши!$L$5:$L$76),IF(AND(D150="м",F150&gt;=17),LOOKUP(G150,Юноши!$CO$5:$CO$76,Юноши!$L$5:$L$76)))))))))))))))))))</f>
        <v>0</v>
      </c>
      <c r="I150" s="418"/>
      <c r="J150" s="383">
        <f>IF(E150="",0,IF(I150&lt;=0,0,IF(AND(D150="ж",F150&lt;=10),LOOKUP(I150,Девушки!$O$5:$O$76,Девушки!$L$5:$L$76),IF(AND(D150="ж",F150=11),LOOKUP(I150,Девушки!$P$5:$P$76,Девушки!$L$5:$L$76),IF(AND(D150="ж",F150=12),LOOKUP(I150,Девушки!$Q$5:$Q$76,Девушки!$L$5:$L$76),IF(AND(D150="ж",F150=13),LOOKUP(I150,Девушки!$R$5:$R$76,Девушки!$L$5:$L$76),IF(AND(D150="ж",F150=14),LOOKUP(I150,Девушки!$S$5:$S$76,Девушки!$L$5:$L$76),IF(AND(D150="ж",F150=15),LOOKUP(I150,Девушки!$T$5:$T$76,Девушки!$L$5:$L$76),IF(AND(D150="ж",F150=16),LOOKUP(I150,Девушки!$U$5:$U$76,Девушки!$L$5:$L$76),IF(AND(D150="ж",F150&gt;=17),LOOKUP(I150,Девушки!$V$5:$V$76,Девушки!$L$5:$L$76),IF(AND(D150="м",F150&lt;=10),LOOKUP(I150,Юноши!$O$5:$O$76,Юноши!$L$5:$L$76),IF(AND(D150="м",F150=11),LOOKUP(I150,Юноши!$P$5:$P$76,Юноши!$L$5:$L$76),IF(AND(D150="м",F150=12),LOOKUP(I150,Юноши!$Q$5:$Q$76,Юноши!$L$5:$L$76),IF(AND(D150="м",F150=13),LOOKUP(I150,Юноши!$R$5:$R$76,Юноши!$L$5:$L$76),IF(AND(D150="м",F150=14),LOOKUP(I150,Юноши!$S$5:$S$76,Юноши!$L$5:$L$76),IF(AND(D150="м",F150=15),LOOKUP(I150,Юноши!$T$5:$T$76,Юноши!$L$5:$L$76),IF(AND(D150="м",F150=16),LOOKUP(I150,Юноши!$U$5:$U$76,Юноши!$L$5:$L$76),IF(AND(D150="м",F150&gt;=17),LOOKUP(I150,Юноши!$V$5:$V$76,Юноши!$L$5:$L$76)))))))))))))))))))</f>
        <v>0</v>
      </c>
      <c r="K150" s="424"/>
      <c r="L150" s="391">
        <f>IF(E150="",0,IF(K150&lt;=0,0,IF(AND(D150="ж",F150&lt;=16),LOOKUP(K150,Девушки!$CC$5:$CC$76,Девушки!$L$5:$L$76),IF(AND(D150="ж",F150=17),LOOKUP(K150,Девушки!$CD$5:$CD$76,Девушки!$L$5:$L$76),IF(AND(D150="м",F150&lt;=16),LOOKUP(K150,Юноши!$CC$5:$CC$76,Юноши!$L$5:$L$76),IF(AND(D150="м",F150=17),LOOKUP(K150,Юноши!$CD$5:$CD$76,Юноши!$L$5:$L$76)))))))</f>
        <v>0</v>
      </c>
      <c r="M150" s="387"/>
      <c r="N150" s="320">
        <f>IF(E150="",0,IF(M150&lt;=0,0,IF(AND(D150="ж",F150&lt;=10),LOOKUP(M150,Девушки!$Z$5:$Z$75,Девушки!$W$5:$W$75),IF(AND(D150="ж",F150=11),LOOKUP(M150,Девушки!$AA$5:$AA$75,Девушки!$W$5:$W$75),IF(AND(D150="ж",F150=12),LOOKUP(M150,Девушки!$AB$5:$AB$75,Девушки!$W$5:$W$75),IF(AND(D150="ж",F150=13),LOOKUP(M150,Девушки!$AC$5:$AC$75,Девушки!$W$5:$W$75),IF(AND(D150="ж",F150=14),LOOKUP(M150,Девушки!$AD$5:$AD$75,Девушки!$W$5:$W$75),IF(AND(D150="ж",F150=15),LOOKUP(M150,Девушки!$AE$5:$AE$75,Девушки!$W$5:$W$75),IF(AND(D150="ж",F150=16),LOOKUP(M150,Девушки!$AF$5:$AF$75,Девушки!$W$5:$W$75),IF(AND(D150="ж",F150&gt;=17),LOOKUP(M150,Девушки!$AG$5:$AG$75,Девушки!$W$5:$W$75),IF(AND(D150="м",F150&lt;=10),LOOKUP(M150,Юноши!$Z$5:$Z$75,Юноши!$W$5:$W$75),IF(AND(D150="м",F150=11),LOOKUP(M150,Юноши!$AA$5:$AA$75,Юноши!$W$5:$W$75),IF(AND(D150="м",F150=12),LOOKUP(M150,Юноши!$AB$5:$AB$75,Юноши!$W$5:$W$75),IF(AND(D150="м",F150=13),LOOKUP(M150,Юноши!$AC$5:$AC$75,Юноши!$W$5:$W$75),IF(AND(D150="м",F150=14),LOOKUP(M150,Юноши!$AD$5:$AD$75,Юноши!$W$5:$W$75),IF(AND(D150="м",F150=15),LOOKUP(M150,Юноши!$AE$5:$AE$75,Юноши!$W$5:$W$75),IF(AND(D150="м",F150=16),LOOKUP(M150,Юноши!$AF$5:$AF$75,Юноши!$W$5:$W$75),IF(AND(D150="м",F150&gt;=17),LOOKUP(M150,Юноши!$AG$5:$AG$75,Юноши!$W$5:$W$75)))))))))))))))))))</f>
        <v>0</v>
      </c>
      <c r="O150" s="389"/>
      <c r="P150" s="322">
        <f>IF(E150="",0,IF(O150&lt;=0,0,IF(AND(D150="ж",F150&lt;=10),LOOKUP(O150,Девушки!$AK$5:$AK$75,Девушки!$W$5:$W$75),IF(AND(D150="ж",F150=11),LOOKUP(O150,Девушки!$AL$5:$AL$75,Девушки!$W$5:$W$75),IF(AND(D150="ж",F150=12),LOOKUP(O150,Девушки!$AM$5:$AM$75,Девушки!$W$5:$W$75),IF(AND(D150="ж",F150=13),LOOKUP(O150,Девушки!$AN$5:$AN$75,Девушки!$W$5:$W$75),IF(AND(D150="ж",F150=14),LOOKUP(O150,Девушки!$AO$5:$AO$75,Девушки!$W$5:$W$75),IF(AND(D150="ж",F150=15),LOOKUP(O150,Девушки!$AP$5:$AP$75,Девушки!$W$5:$W$75),IF(AND(D150="ж",F150=16),LOOKUP(O150,Девушки!$AQ$5:$AQ$75,Девушки!$W$5:$W$75),IF(AND(D150="ж",F150&gt;=17),LOOKUP(O150,Девушки!$AR$5:$AR$75,Девушки!$W$5:$W$75),IF(AND(D150="м",F150&lt;=10),LOOKUP(O150,Юноши!$AK$5:$AK$75,Юноши!$W$5:$W$75),IF(AND(D150="м",F150=11),LOOKUP(O150,Юноши!$AL$5:$AL$75,Юноши!$W$5:$W$75),IF(AND(D150="м",F150=12),LOOKUP(O150,Юноши!$AM$5:$AM$75,Юноши!$W$5:$W$75),IF(AND(D150="м",F150=13),LOOKUP(O150,Юноши!$AN$5:$AN$75,Юноши!$W$5:$W$75),IF(AND(D150="м",F150=14),LOOKUP(O150,Юноши!$AO$5:$AO$75,Юноши!$W$5:$W$75),IF(AND(D150="м",F150=15),LOOKUP(O150,Юноши!$AP$5:$AP$75,Юноши!$W$5:$W$75),IF(AND(D150="м",F150=16),LOOKUP(O150,Юноши!$AQ$5:$AQ$75,Юноши!$W$5:$W$75),IF(AND(D150="м",F150&gt;=17),LOOKUP(O150,Юноши!$AR$5:$AR$75,Юноши!$W$5:$W$75)))))))))))))))))))</f>
        <v>0</v>
      </c>
      <c r="Q150" s="319"/>
      <c r="R150" s="454">
        <f>IF(E150="",0,IF(Q150&lt;=0,0,IF(AND(D150="ж",F150&lt;=10),LOOKUP(Q150,Девушки!$AV$5:$AV$75,Девушки!$W$5:$W$75),IF(AND(D150="ж",F150=11),LOOKUP(Q150,Девушки!$AW$5:$AW$75,Девушки!$W$5:$W$75),IF(AND(D150="ж",F150=12),LOOKUP(Q150,Девушки!$AX$5:$AX$75,Девушки!$W$5:$W$75),IF(AND(D150="ж",F150=13),LOOKUP(Q150,Девушки!$AY$5:$AY$75,Девушки!$W$5:$W$75),IF(AND(D150="ж",F150=14),LOOKUP(Q150,Девушки!$AZ$5:$AZ$75,Девушки!$W$5:$W$75),IF(AND(D150="ж",F150=15),LOOKUP(Q150,Девушки!$BA$5:$BA$75,Девушки!$W$5:$W$75),IF(AND(D150="ж",F150=16),LOOKUP(Q150,Девушки!$BB$5:$BB$75,Девушки!$W$5:$W$75),IF(AND(D150="ж",F150&gt;=17),LOOKUP(Q150,Девушки!$BC$5:$BC$75,Девушки!$W$5:$W$75),IF(AND(D150="м",F150&lt;=10),LOOKUP(Q150,Юноши!$AV$5:$AV$75,Юноши!$W$5:$W$75),IF(AND(D150="м",F150=11),LOOKUP(Q150,Юноши!$AW$5:$AW$75,Юноши!$W$5:$W$75),IF(AND(D150="м",F150=12),LOOKUP(Q150,Юноши!$AX$5:$AX$75,Юноши!$W$5:$W$75),IF(AND(D150="м",F150=13),LOOKUP(Q150,Юноши!$AY$5:$AY$75,Юноши!$W$5:$W$75),IF(AND(D150="м",F150=14),LOOKUP(Q150,Юноши!$AZ$5:$AZ$75,Юноши!$W$5:$W$75),IF(AND(D150="м",F150=15),LOOKUP(Q150,Юноши!$BA$5:$BA$75,Юноши!$W$5:$W$75),IF(AND(D150="м",F150=16),LOOKUP(Q150,Юноши!$BB$5:$BB$75,Юноши!$W$5:$W$75),IF(AND(D150="м",F150&gt;=17),LOOKUP(Q150,Юноши!$BC$5:$BC$75,Юноши!$W$5:$W$75)))))))))))))))))))</f>
        <v>0</v>
      </c>
      <c r="S150" s="335"/>
      <c r="T150" s="323">
        <f>IF(E150="",0,IF(S150="",0,IF(S150&lt;-4,0,IF(AND(D150="ж",F150&lt;=10),LOOKUP(S150,Девушки!$BG$5:$BG$75,Девушки!$W$5:$W$75),IF(AND(D150="ж",F150=11),LOOKUP(S150,Девушки!$BH$5:$BH$75,Девушки!$W$5:$W$75),IF(AND(D150="ж",F150=12),LOOKUP(S150,Девушки!$BI$5:$BI$75,Девушки!$W$5:$W$75),IF(AND(D150="ж",F150=13),LOOKUP(S150,Девушки!$BJ$5:$BJ$75,Девушки!$W$5:$W$75),IF(AND(D150="ж",F150=14),LOOKUP(S150,Девушки!$BK$5:$BK$75,Девушки!$W$5:$W$75),IF(AND(D150="ж",F150=15),LOOKUP(S150,Девушки!$BL$5:$BL$75,Девушки!$W$5:$W$75),IF(AND(D150="ж",F150=16),LOOKUP(S150,Девушки!$BM$5:$BM$75,Девушки!$W$5:$W$75),IF(AND(D150="ж",F150&gt;=17),LOOKUP(S150,Девушки!$BN$5:$BN$75,Девушки!$W$5:$W$75),IF(AND(D150="м",F150&lt;=10),LOOKUP(S150,Юноши!$BG$5:$BG$75,Юноши!$W$5:$W$75),IF(AND(D150="м",F150=11),LOOKUP(S150,Юноши!$BH$5:$BH$75,Юноши!$W$5:$W$75),IF(AND(D150="м",F150=12),LOOKUP(S150,Юноши!$BI$5:$BI$75,Юноши!$W$5:$W$75),IF(AND(D150="м",F150=13),LOOKUP(S150,Юноши!$BJ$5:$BJ$75,Юноши!$W$5:$W$75),IF(AND(D150="м",F150=14),LOOKUP(S150,Юноши!$BK$5:$BK$75,Юноши!$W$5:$W$75),IF(AND(D150="м",F150=15),LOOKUP(S150,Юноши!$BL$5:$BL$75,Юноши!$W$5:$W$75),IF(AND(D150="м",F150=16),LOOKUP(S150,Юноши!$BM$5:$BM$75,Юноши!$W$5:$W$75),IF(AND(D150="м",F150&gt;=17),LOOKUP(S150,Юноши!$BN$5:$BN$75,Юноши!$W$5:$W$75))))))))))))))))))))</f>
        <v>0</v>
      </c>
      <c r="U150" s="343"/>
      <c r="V150" s="454">
        <f>IF(E150="",0,IF(U150&lt;=0,0,IF(AND(D150="ж",F150&lt;=10),LOOKUP(U150,Девушки!$BT$5:$BT$76,Девушки!$BO$5:$BO$76),IF(AND(D150="ж",F150=11),LOOKUP(U150,Девушки!$BT$5:$BT$76,Девушки!$BO$5:$BO$76),IF(AND(D150="ж",F150=12),LOOKUP(U150,Девушки!$BT$5:$BT$76,Девушки!$BO$5:$BO$76),IF(AND(D150="ж",F150=13),LOOKUP(U150,Девушки!$BT$5:$BT$76,Девушки!$BO$5:$BO$76),IF(AND(D150="ж",F150=14),LOOKUP(U150,Девушки!$BT$5:$BT$76,Девушки!$BO$5:$BO$76),IF(AND(D150="ж",F150=15),LOOKUP(U150,Девушки!$BT$5:$BT$76,Девушки!$BO$5:$BO$76),IF(AND(D150="ж",F150=16),LOOKUP(U150,Девушки!$BT$5:$BT$76,Девушки!$BO$5:$BO$76),IF(AND(D150="ж",F150&gt;=17),LOOKUP(U150,Девушки!$BT$5:$BT$76,Девушки!$BO$5:$BO$76),IF(AND(D150="м",F150&lt;=10),LOOKUP(U150,Юноши!$BT$5:$BT$76,Юноши!$BO$5:$BO$76),IF(AND(D150="м",F150=11),LOOKUP(U150,Юноши!$BT$5:$BT$76,Юноши!$BO$5:$BO$76),IF(AND(D150="м",F150=12),LOOKUP(U150,Юноши!$BT$5:$BT$76,Юноши!$BO$5:$BO$76),IF(AND(D150="м",F150=13),LOOKUP(U150,Юноши!$BT$5:$BT$76,Юноши!$BO$5:$BO$76),IF(AND(D150="м",F150=14),LOOKUP(U150,Юноши!$BT$5:$BT$76,Юноши!$BO$5:$BO$76),IF(AND(D150="м",F150=15),LOOKUP(U150,Юноши!$BT$5:$BT$76,Юноши!$BO$5:$BO$76),IF(AND(D150="м",F150=16),LOOKUP(U150,Юноши!$BT$5:$BT$76,Юноши!$BO$5:$BO$76),IF(AND(D150="м",F150&gt;=17),LOOKUP(U150,Юноши!$BT$5:$BT$76,Юноши!$BO$5:$BO$76)))))))))))))))))))</f>
        <v>0</v>
      </c>
      <c r="W150" s="348"/>
      <c r="X150" s="324">
        <f>IF(E150="",0,IF(W150="",0,IF(AND(D150="ж",F150&lt;=10),LOOKUP(W150,Девушки!$D$5:$D$76,Девушки!$A$5:$A$76),IF(AND(D150="ж",F150=11),LOOKUP(W150,Девушки!$E$5:$E$76,Девушки!$A$5:$A$76),IF(AND(D150="ж",F150=12),LOOKUP(W150,Девушки!$F$5:$F$76,Девушки!$A$5:$A$76),IF(AND(D150="ж",F150=13),LOOKUP(W150,Девушки!$G$5:$G$76,Девушки!$A$5:$A$76),IF(AND(D150="ж",F150=14),LOOKUP(W150,Девушки!$H$5:$H$76,Девушки!$A$5:$A$76),IF(AND(D150="ж",F150=15),LOOKUP(W150,Девушки!$I$5:$I$76,Девушки!$A$5:$A$76),IF(AND(D150="ж",F150=16),LOOKUP(W150,Девушки!$J$5:$J$76,Девушки!$A$5:$A$76),IF(AND(D150="ж",F150&gt;=17),LOOKUP(W150,Девушки!$K$5:$K$76,Девушки!$A$5:$A$76),IF(AND(D150="м",F150&lt;=10),LOOKUP(W150,Юноши!$D$5:$D$76,Юноши!$A$5:$A$76),IF(AND(D150="м",F150=11),LOOKUP(W150,Юноши!$E$5:$E$76,Юноши!$A$5:$A$76),IF(AND(D150="м",F150=12),LOOKUP(W150,Юноши!$F$5:$F$76,Юноши!$A$5:$A$76),IF(AND(D150="м",F150=13),LOOKUP(W150,Юноши!$G$5:$G$76,Юноши!$A$5:$A$76),IF(AND(D150="м",F150=14),LOOKUP(W150,Юноши!$H$5:$H$76,Юноши!$A$5:$A$76),IF(AND(D150="м",F150=15),LOOKUP(W150,Юноши!$I$5:$I$76,Юноши!$A$5:$A$76),IF(AND(D150="м",F150=16),LOOKUP(W150,Юноши!$J$5:$J$76,Юноши!$A$5:$A$76),IF(AND(D150="м",F150&gt;=17),LOOKUP(W150,Юноши!$K$5:$K$76,Юноши!$A$5:$A$76)))))))))))))))))))</f>
        <v>0</v>
      </c>
      <c r="Y150" s="451">
        <f t="shared" si="5"/>
        <v>0</v>
      </c>
    </row>
    <row r="151" spans="1:25" ht="24.95" customHeight="1">
      <c r="A151" s="456"/>
      <c r="B151" s="456"/>
      <c r="C151" s="457"/>
      <c r="D151" s="458"/>
      <c r="E151" s="463"/>
      <c r="F151" s="416" t="str">
        <f t="shared" si="4"/>
        <v>/</v>
      </c>
      <c r="G151" s="422"/>
      <c r="H151" s="420">
        <f>IF(E151="",0,IF(G151&lt;=0,0,IF(AND(D151="ж",F151&lt;=10),LOOKUP(G151,Девушки!$CH$5:$CH$76,Девушки!$L$5:$L$76),IF(AND(D151="ж",F151=11),LOOKUP(G151,Девушки!$CI$5:$CI$76,Девушки!$L$5:$L$76),IF(AND(D151="ж",F151=12),LOOKUP(G151,Девушки!$CJ$5:$CJ$76,Девушки!$L$5:$L$76),IF(AND(D151="ж",F151=13),LOOKUP(G151,Девушки!$CK$5:$CK$76,Девушки!$L$5:$L$76),IF(AND(D151="ж",F151=14),LOOKUP(G151,Девушки!$CL$5:$CL$76,Девушки!$L$5:$L$76),IF(AND(D151="ж",F151=15),LOOKUP(G151,Девушки!$CM$5:$CM$76,Девушки!$L$5:$L$76),IF(AND(D151="ж",F151=16),LOOKUP(G151,Девушки!$CN$5:$CN$76,Девушки!$L$5:$L$76),IF(AND(D151="ж",F151&gt;=17),LOOKUP(G151,Девушки!$CO$5:$CO$76,Девушки!$L$5:$L$76),IF(AND(D151="м",F151&lt;=10),LOOKUP(G151,Юноши!$CH$5:$CH$76,Юноши!$L$5:$L$76),IF(AND(D151="м",F151=11),LOOKUP(G151,Юноши!$CI$5:$CI$76,Юноши!$L$5:$L$76),IF(AND(D151="м",F151=12),LOOKUP(G151,Юноши!$CJ$5:$CJ$76,Юноши!$L$5:$L$76),IF(AND(D151="м",F151=13),LOOKUP(G151,Юноши!$CK$5:$CK$76,Юноши!$L$5:$L$76),IF(AND(D151="м",F151=14),LOOKUP(G151,Юноши!$CL$5:$CL$76,Юноши!$L$5:$L$76),IF(AND(D151="м",F151=15),LOOKUP(G151,Юноши!$CM$5:$CM$76,Юноши!$L$5:$L$76),IF(AND(D151="м",F151=16),LOOKUP(G151,Юноши!$CN$5:$CN$76,Юноши!$L$5:$L$76),IF(AND(D151="м",F151&gt;=17),LOOKUP(G151,Юноши!$CO$5:$CO$76,Юноши!$L$5:$L$76)))))))))))))))))))</f>
        <v>0</v>
      </c>
      <c r="I151" s="418"/>
      <c r="J151" s="383">
        <f>IF(E151="",0,IF(I151&lt;=0,0,IF(AND(D151="ж",F151&lt;=10),LOOKUP(I151,Девушки!$O$5:$O$76,Девушки!$L$5:$L$76),IF(AND(D151="ж",F151=11),LOOKUP(I151,Девушки!$P$5:$P$76,Девушки!$L$5:$L$76),IF(AND(D151="ж",F151=12),LOOKUP(I151,Девушки!$Q$5:$Q$76,Девушки!$L$5:$L$76),IF(AND(D151="ж",F151=13),LOOKUP(I151,Девушки!$R$5:$R$76,Девушки!$L$5:$L$76),IF(AND(D151="ж",F151=14),LOOKUP(I151,Девушки!$S$5:$S$76,Девушки!$L$5:$L$76),IF(AND(D151="ж",F151=15),LOOKUP(I151,Девушки!$T$5:$T$76,Девушки!$L$5:$L$76),IF(AND(D151="ж",F151=16),LOOKUP(I151,Девушки!$U$5:$U$76,Девушки!$L$5:$L$76),IF(AND(D151="ж",F151&gt;=17),LOOKUP(I151,Девушки!$V$5:$V$76,Девушки!$L$5:$L$76),IF(AND(D151="м",F151&lt;=10),LOOKUP(I151,Юноши!$O$5:$O$76,Юноши!$L$5:$L$76),IF(AND(D151="м",F151=11),LOOKUP(I151,Юноши!$P$5:$P$76,Юноши!$L$5:$L$76),IF(AND(D151="м",F151=12),LOOKUP(I151,Юноши!$Q$5:$Q$76,Юноши!$L$5:$L$76),IF(AND(D151="м",F151=13),LOOKUP(I151,Юноши!$R$5:$R$76,Юноши!$L$5:$L$76),IF(AND(D151="м",F151=14),LOOKUP(I151,Юноши!$S$5:$S$76,Юноши!$L$5:$L$76),IF(AND(D151="м",F151=15),LOOKUP(I151,Юноши!$T$5:$T$76,Юноши!$L$5:$L$76),IF(AND(D151="м",F151=16),LOOKUP(I151,Юноши!$U$5:$U$76,Юноши!$L$5:$L$76),IF(AND(D151="м",F151&gt;=17),LOOKUP(I151,Юноши!$V$5:$V$76,Юноши!$L$5:$L$76)))))))))))))))))))</f>
        <v>0</v>
      </c>
      <c r="K151" s="424"/>
      <c r="L151" s="391">
        <f>IF(E151="",0,IF(K151&lt;=0,0,IF(AND(D151="ж",F151&lt;=16),LOOKUP(K151,Девушки!$CC$5:$CC$76,Девушки!$L$5:$L$76),IF(AND(D151="ж",F151=17),LOOKUP(K151,Девушки!$CD$5:$CD$76,Девушки!$L$5:$L$76),IF(AND(D151="м",F151&lt;=16),LOOKUP(K151,Юноши!$CC$5:$CC$76,Юноши!$L$5:$L$76),IF(AND(D151="м",F151=17),LOOKUP(K151,Юноши!$CD$5:$CD$76,Юноши!$L$5:$L$76)))))))</f>
        <v>0</v>
      </c>
      <c r="M151" s="387"/>
      <c r="N151" s="320">
        <f>IF(E151="",0,IF(M151&lt;=0,0,IF(AND(D151="ж",F151&lt;=10),LOOKUP(M151,Девушки!$Z$5:$Z$75,Девушки!$W$5:$W$75),IF(AND(D151="ж",F151=11),LOOKUP(M151,Девушки!$AA$5:$AA$75,Девушки!$W$5:$W$75),IF(AND(D151="ж",F151=12),LOOKUP(M151,Девушки!$AB$5:$AB$75,Девушки!$W$5:$W$75),IF(AND(D151="ж",F151=13),LOOKUP(M151,Девушки!$AC$5:$AC$75,Девушки!$W$5:$W$75),IF(AND(D151="ж",F151=14),LOOKUP(M151,Девушки!$AD$5:$AD$75,Девушки!$W$5:$W$75),IF(AND(D151="ж",F151=15),LOOKUP(M151,Девушки!$AE$5:$AE$75,Девушки!$W$5:$W$75),IF(AND(D151="ж",F151=16),LOOKUP(M151,Девушки!$AF$5:$AF$75,Девушки!$W$5:$W$75),IF(AND(D151="ж",F151&gt;=17),LOOKUP(M151,Девушки!$AG$5:$AG$75,Девушки!$W$5:$W$75),IF(AND(D151="м",F151&lt;=10),LOOKUP(M151,Юноши!$Z$5:$Z$75,Юноши!$W$5:$W$75),IF(AND(D151="м",F151=11),LOOKUP(M151,Юноши!$AA$5:$AA$75,Юноши!$W$5:$W$75),IF(AND(D151="м",F151=12),LOOKUP(M151,Юноши!$AB$5:$AB$75,Юноши!$W$5:$W$75),IF(AND(D151="м",F151=13),LOOKUP(M151,Юноши!$AC$5:$AC$75,Юноши!$W$5:$W$75),IF(AND(D151="м",F151=14),LOOKUP(M151,Юноши!$AD$5:$AD$75,Юноши!$W$5:$W$75),IF(AND(D151="м",F151=15),LOOKUP(M151,Юноши!$AE$5:$AE$75,Юноши!$W$5:$W$75),IF(AND(D151="м",F151=16),LOOKUP(M151,Юноши!$AF$5:$AF$75,Юноши!$W$5:$W$75),IF(AND(D151="м",F151&gt;=17),LOOKUP(M151,Юноши!$AG$5:$AG$75,Юноши!$W$5:$W$75)))))))))))))))))))</f>
        <v>0</v>
      </c>
      <c r="O151" s="389"/>
      <c r="P151" s="322">
        <f>IF(E151="",0,IF(O151&lt;=0,0,IF(AND(D151="ж",F151&lt;=10),LOOKUP(O151,Девушки!$AK$5:$AK$75,Девушки!$W$5:$W$75),IF(AND(D151="ж",F151=11),LOOKUP(O151,Девушки!$AL$5:$AL$75,Девушки!$W$5:$W$75),IF(AND(D151="ж",F151=12),LOOKUP(O151,Девушки!$AM$5:$AM$75,Девушки!$W$5:$W$75),IF(AND(D151="ж",F151=13),LOOKUP(O151,Девушки!$AN$5:$AN$75,Девушки!$W$5:$W$75),IF(AND(D151="ж",F151=14),LOOKUP(O151,Девушки!$AO$5:$AO$75,Девушки!$W$5:$W$75),IF(AND(D151="ж",F151=15),LOOKUP(O151,Девушки!$AP$5:$AP$75,Девушки!$W$5:$W$75),IF(AND(D151="ж",F151=16),LOOKUP(O151,Девушки!$AQ$5:$AQ$75,Девушки!$W$5:$W$75),IF(AND(D151="ж",F151&gt;=17),LOOKUP(O151,Девушки!$AR$5:$AR$75,Девушки!$W$5:$W$75),IF(AND(D151="м",F151&lt;=10),LOOKUP(O151,Юноши!$AK$5:$AK$75,Юноши!$W$5:$W$75),IF(AND(D151="м",F151=11),LOOKUP(O151,Юноши!$AL$5:$AL$75,Юноши!$W$5:$W$75),IF(AND(D151="м",F151=12),LOOKUP(O151,Юноши!$AM$5:$AM$75,Юноши!$W$5:$W$75),IF(AND(D151="м",F151=13),LOOKUP(O151,Юноши!$AN$5:$AN$75,Юноши!$W$5:$W$75),IF(AND(D151="м",F151=14),LOOKUP(O151,Юноши!$AO$5:$AO$75,Юноши!$W$5:$W$75),IF(AND(D151="м",F151=15),LOOKUP(O151,Юноши!$AP$5:$AP$75,Юноши!$W$5:$W$75),IF(AND(D151="м",F151=16),LOOKUP(O151,Юноши!$AQ$5:$AQ$75,Юноши!$W$5:$W$75),IF(AND(D151="м",F151&gt;=17),LOOKUP(O151,Юноши!$AR$5:$AR$75,Юноши!$W$5:$W$75)))))))))))))))))))</f>
        <v>0</v>
      </c>
      <c r="Q151" s="319"/>
      <c r="R151" s="454">
        <f>IF(E151="",0,IF(Q151&lt;=0,0,IF(AND(D151="ж",F151&lt;=10),LOOKUP(Q151,Девушки!$AV$5:$AV$75,Девушки!$W$5:$W$75),IF(AND(D151="ж",F151=11),LOOKUP(Q151,Девушки!$AW$5:$AW$75,Девушки!$W$5:$W$75),IF(AND(D151="ж",F151=12),LOOKUP(Q151,Девушки!$AX$5:$AX$75,Девушки!$W$5:$W$75),IF(AND(D151="ж",F151=13),LOOKUP(Q151,Девушки!$AY$5:$AY$75,Девушки!$W$5:$W$75),IF(AND(D151="ж",F151=14),LOOKUP(Q151,Девушки!$AZ$5:$AZ$75,Девушки!$W$5:$W$75),IF(AND(D151="ж",F151=15),LOOKUP(Q151,Девушки!$BA$5:$BA$75,Девушки!$W$5:$W$75),IF(AND(D151="ж",F151=16),LOOKUP(Q151,Девушки!$BB$5:$BB$75,Девушки!$W$5:$W$75),IF(AND(D151="ж",F151&gt;=17),LOOKUP(Q151,Девушки!$BC$5:$BC$75,Девушки!$W$5:$W$75),IF(AND(D151="м",F151&lt;=10),LOOKUP(Q151,Юноши!$AV$5:$AV$75,Юноши!$W$5:$W$75),IF(AND(D151="м",F151=11),LOOKUP(Q151,Юноши!$AW$5:$AW$75,Юноши!$W$5:$W$75),IF(AND(D151="м",F151=12),LOOKUP(Q151,Юноши!$AX$5:$AX$75,Юноши!$W$5:$W$75),IF(AND(D151="м",F151=13),LOOKUP(Q151,Юноши!$AY$5:$AY$75,Юноши!$W$5:$W$75),IF(AND(D151="м",F151=14),LOOKUP(Q151,Юноши!$AZ$5:$AZ$75,Юноши!$W$5:$W$75),IF(AND(D151="м",F151=15),LOOKUP(Q151,Юноши!$BA$5:$BA$75,Юноши!$W$5:$W$75),IF(AND(D151="м",F151=16),LOOKUP(Q151,Юноши!$BB$5:$BB$75,Юноши!$W$5:$W$75),IF(AND(D151="м",F151&gt;=17),LOOKUP(Q151,Юноши!$BC$5:$BC$75,Юноши!$W$5:$W$75)))))))))))))))))))</f>
        <v>0</v>
      </c>
      <c r="S151" s="335"/>
      <c r="T151" s="323">
        <f>IF(E151="",0,IF(S151="",0,IF(S151&lt;-4,0,IF(AND(D151="ж",F151&lt;=10),LOOKUP(S151,Девушки!$BG$5:$BG$75,Девушки!$W$5:$W$75),IF(AND(D151="ж",F151=11),LOOKUP(S151,Девушки!$BH$5:$BH$75,Девушки!$W$5:$W$75),IF(AND(D151="ж",F151=12),LOOKUP(S151,Девушки!$BI$5:$BI$75,Девушки!$W$5:$W$75),IF(AND(D151="ж",F151=13),LOOKUP(S151,Девушки!$BJ$5:$BJ$75,Девушки!$W$5:$W$75),IF(AND(D151="ж",F151=14),LOOKUP(S151,Девушки!$BK$5:$BK$75,Девушки!$W$5:$W$75),IF(AND(D151="ж",F151=15),LOOKUP(S151,Девушки!$BL$5:$BL$75,Девушки!$W$5:$W$75),IF(AND(D151="ж",F151=16),LOOKUP(S151,Девушки!$BM$5:$BM$75,Девушки!$W$5:$W$75),IF(AND(D151="ж",F151&gt;=17),LOOKUP(S151,Девушки!$BN$5:$BN$75,Девушки!$W$5:$W$75),IF(AND(D151="м",F151&lt;=10),LOOKUP(S151,Юноши!$BG$5:$BG$75,Юноши!$W$5:$W$75),IF(AND(D151="м",F151=11),LOOKUP(S151,Юноши!$BH$5:$BH$75,Юноши!$W$5:$W$75),IF(AND(D151="м",F151=12),LOOKUP(S151,Юноши!$BI$5:$BI$75,Юноши!$W$5:$W$75),IF(AND(D151="м",F151=13),LOOKUP(S151,Юноши!$BJ$5:$BJ$75,Юноши!$W$5:$W$75),IF(AND(D151="м",F151=14),LOOKUP(S151,Юноши!$BK$5:$BK$75,Юноши!$W$5:$W$75),IF(AND(D151="м",F151=15),LOOKUP(S151,Юноши!$BL$5:$BL$75,Юноши!$W$5:$W$75),IF(AND(D151="м",F151=16),LOOKUP(S151,Юноши!$BM$5:$BM$75,Юноши!$W$5:$W$75),IF(AND(D151="м",F151&gt;=17),LOOKUP(S151,Юноши!$BN$5:$BN$75,Юноши!$W$5:$W$75))))))))))))))))))))</f>
        <v>0</v>
      </c>
      <c r="U151" s="343"/>
      <c r="V151" s="454">
        <f>IF(E151="",0,IF(U151&lt;=0,0,IF(AND(D151="ж",F151&lt;=10),LOOKUP(U151,Девушки!$BT$5:$BT$76,Девушки!$BO$5:$BO$76),IF(AND(D151="ж",F151=11),LOOKUP(U151,Девушки!$BT$5:$BT$76,Девушки!$BO$5:$BO$76),IF(AND(D151="ж",F151=12),LOOKUP(U151,Девушки!$BT$5:$BT$76,Девушки!$BO$5:$BO$76),IF(AND(D151="ж",F151=13),LOOKUP(U151,Девушки!$BT$5:$BT$76,Девушки!$BO$5:$BO$76),IF(AND(D151="ж",F151=14),LOOKUP(U151,Девушки!$BT$5:$BT$76,Девушки!$BO$5:$BO$76),IF(AND(D151="ж",F151=15),LOOKUP(U151,Девушки!$BT$5:$BT$76,Девушки!$BO$5:$BO$76),IF(AND(D151="ж",F151=16),LOOKUP(U151,Девушки!$BT$5:$BT$76,Девушки!$BO$5:$BO$76),IF(AND(D151="ж",F151&gt;=17),LOOKUP(U151,Девушки!$BT$5:$BT$76,Девушки!$BO$5:$BO$76),IF(AND(D151="м",F151&lt;=10),LOOKUP(U151,Юноши!$BT$5:$BT$76,Юноши!$BO$5:$BO$76),IF(AND(D151="м",F151=11),LOOKUP(U151,Юноши!$BT$5:$BT$76,Юноши!$BO$5:$BO$76),IF(AND(D151="м",F151=12),LOOKUP(U151,Юноши!$BT$5:$BT$76,Юноши!$BO$5:$BO$76),IF(AND(D151="м",F151=13),LOOKUP(U151,Юноши!$BT$5:$BT$76,Юноши!$BO$5:$BO$76),IF(AND(D151="м",F151=14),LOOKUP(U151,Юноши!$BT$5:$BT$76,Юноши!$BO$5:$BO$76),IF(AND(D151="м",F151=15),LOOKUP(U151,Юноши!$BT$5:$BT$76,Юноши!$BO$5:$BO$76),IF(AND(D151="м",F151=16),LOOKUP(U151,Юноши!$BT$5:$BT$76,Юноши!$BO$5:$BO$76),IF(AND(D151="м",F151&gt;=17),LOOKUP(U151,Юноши!$BT$5:$BT$76,Юноши!$BO$5:$BO$76)))))))))))))))))))</f>
        <v>0</v>
      </c>
      <c r="W151" s="348"/>
      <c r="X151" s="324">
        <f>IF(E151="",0,IF(W151="",0,IF(AND(D151="ж",F151&lt;=10),LOOKUP(W151,Девушки!$D$5:$D$76,Девушки!$A$5:$A$76),IF(AND(D151="ж",F151=11),LOOKUP(W151,Девушки!$E$5:$E$76,Девушки!$A$5:$A$76),IF(AND(D151="ж",F151=12),LOOKUP(W151,Девушки!$F$5:$F$76,Девушки!$A$5:$A$76),IF(AND(D151="ж",F151=13),LOOKUP(W151,Девушки!$G$5:$G$76,Девушки!$A$5:$A$76),IF(AND(D151="ж",F151=14),LOOKUP(W151,Девушки!$H$5:$H$76,Девушки!$A$5:$A$76),IF(AND(D151="ж",F151=15),LOOKUP(W151,Девушки!$I$5:$I$76,Девушки!$A$5:$A$76),IF(AND(D151="ж",F151=16),LOOKUP(W151,Девушки!$J$5:$J$76,Девушки!$A$5:$A$76),IF(AND(D151="ж",F151&gt;=17),LOOKUP(W151,Девушки!$K$5:$K$76,Девушки!$A$5:$A$76),IF(AND(D151="м",F151&lt;=10),LOOKUP(W151,Юноши!$D$5:$D$76,Юноши!$A$5:$A$76),IF(AND(D151="м",F151=11),LOOKUP(W151,Юноши!$E$5:$E$76,Юноши!$A$5:$A$76),IF(AND(D151="м",F151=12),LOOKUP(W151,Юноши!$F$5:$F$76,Юноши!$A$5:$A$76),IF(AND(D151="м",F151=13),LOOKUP(W151,Юноши!$G$5:$G$76,Юноши!$A$5:$A$76),IF(AND(D151="м",F151=14),LOOKUP(W151,Юноши!$H$5:$H$76,Юноши!$A$5:$A$76),IF(AND(D151="м",F151=15),LOOKUP(W151,Юноши!$I$5:$I$76,Юноши!$A$5:$A$76),IF(AND(D151="м",F151=16),LOOKUP(W151,Юноши!$J$5:$J$76,Юноши!$A$5:$A$76),IF(AND(D151="м",F151&gt;=17),LOOKUP(W151,Юноши!$K$5:$K$76,Юноши!$A$5:$A$76)))))))))))))))))))</f>
        <v>0</v>
      </c>
      <c r="Y151" s="451">
        <f t="shared" si="5"/>
        <v>0</v>
      </c>
    </row>
    <row r="152" spans="1:25" ht="24.95" customHeight="1">
      <c r="A152" s="456"/>
      <c r="B152" s="456"/>
      <c r="C152" s="457"/>
      <c r="D152" s="458"/>
      <c r="E152" s="463"/>
      <c r="F152" s="416" t="str">
        <f t="shared" si="4"/>
        <v>/</v>
      </c>
      <c r="G152" s="422"/>
      <c r="H152" s="420">
        <f>IF(E152="",0,IF(G152&lt;=0,0,IF(AND(D152="ж",F152&lt;=10),LOOKUP(G152,Девушки!$CH$5:$CH$76,Девушки!$L$5:$L$76),IF(AND(D152="ж",F152=11),LOOKUP(G152,Девушки!$CI$5:$CI$76,Девушки!$L$5:$L$76),IF(AND(D152="ж",F152=12),LOOKUP(G152,Девушки!$CJ$5:$CJ$76,Девушки!$L$5:$L$76),IF(AND(D152="ж",F152=13),LOOKUP(G152,Девушки!$CK$5:$CK$76,Девушки!$L$5:$L$76),IF(AND(D152="ж",F152=14),LOOKUP(G152,Девушки!$CL$5:$CL$76,Девушки!$L$5:$L$76),IF(AND(D152="ж",F152=15),LOOKUP(G152,Девушки!$CM$5:$CM$76,Девушки!$L$5:$L$76),IF(AND(D152="ж",F152=16),LOOKUP(G152,Девушки!$CN$5:$CN$76,Девушки!$L$5:$L$76),IF(AND(D152="ж",F152&gt;=17),LOOKUP(G152,Девушки!$CO$5:$CO$76,Девушки!$L$5:$L$76),IF(AND(D152="м",F152&lt;=10),LOOKUP(G152,Юноши!$CH$5:$CH$76,Юноши!$L$5:$L$76),IF(AND(D152="м",F152=11),LOOKUP(G152,Юноши!$CI$5:$CI$76,Юноши!$L$5:$L$76),IF(AND(D152="м",F152=12),LOOKUP(G152,Юноши!$CJ$5:$CJ$76,Юноши!$L$5:$L$76),IF(AND(D152="м",F152=13),LOOKUP(G152,Юноши!$CK$5:$CK$76,Юноши!$L$5:$L$76),IF(AND(D152="м",F152=14),LOOKUP(G152,Юноши!$CL$5:$CL$76,Юноши!$L$5:$L$76),IF(AND(D152="м",F152=15),LOOKUP(G152,Юноши!$CM$5:$CM$76,Юноши!$L$5:$L$76),IF(AND(D152="м",F152=16),LOOKUP(G152,Юноши!$CN$5:$CN$76,Юноши!$L$5:$L$76),IF(AND(D152="м",F152&gt;=17),LOOKUP(G152,Юноши!$CO$5:$CO$76,Юноши!$L$5:$L$76)))))))))))))))))))</f>
        <v>0</v>
      </c>
      <c r="I152" s="418"/>
      <c r="J152" s="383">
        <f>IF(E152="",0,IF(I152&lt;=0,0,IF(AND(D152="ж",F152&lt;=10),LOOKUP(I152,Девушки!$O$5:$O$76,Девушки!$L$5:$L$76),IF(AND(D152="ж",F152=11),LOOKUP(I152,Девушки!$P$5:$P$76,Девушки!$L$5:$L$76),IF(AND(D152="ж",F152=12),LOOKUP(I152,Девушки!$Q$5:$Q$76,Девушки!$L$5:$L$76),IF(AND(D152="ж",F152=13),LOOKUP(I152,Девушки!$R$5:$R$76,Девушки!$L$5:$L$76),IF(AND(D152="ж",F152=14),LOOKUP(I152,Девушки!$S$5:$S$76,Девушки!$L$5:$L$76),IF(AND(D152="ж",F152=15),LOOKUP(I152,Девушки!$T$5:$T$76,Девушки!$L$5:$L$76),IF(AND(D152="ж",F152=16),LOOKUP(I152,Девушки!$U$5:$U$76,Девушки!$L$5:$L$76),IF(AND(D152="ж",F152&gt;=17),LOOKUP(I152,Девушки!$V$5:$V$76,Девушки!$L$5:$L$76),IF(AND(D152="м",F152&lt;=10),LOOKUP(I152,Юноши!$O$5:$O$76,Юноши!$L$5:$L$76),IF(AND(D152="м",F152=11),LOOKUP(I152,Юноши!$P$5:$P$76,Юноши!$L$5:$L$76),IF(AND(D152="м",F152=12),LOOKUP(I152,Юноши!$Q$5:$Q$76,Юноши!$L$5:$L$76),IF(AND(D152="м",F152=13),LOOKUP(I152,Юноши!$R$5:$R$76,Юноши!$L$5:$L$76),IF(AND(D152="м",F152=14),LOOKUP(I152,Юноши!$S$5:$S$76,Юноши!$L$5:$L$76),IF(AND(D152="м",F152=15),LOOKUP(I152,Юноши!$T$5:$T$76,Юноши!$L$5:$L$76),IF(AND(D152="м",F152=16),LOOKUP(I152,Юноши!$U$5:$U$76,Юноши!$L$5:$L$76),IF(AND(D152="м",F152&gt;=17),LOOKUP(I152,Юноши!$V$5:$V$76,Юноши!$L$5:$L$76)))))))))))))))))))</f>
        <v>0</v>
      </c>
      <c r="K152" s="424"/>
      <c r="L152" s="391">
        <f>IF(E152="",0,IF(K152&lt;=0,0,IF(AND(D152="ж",F152&lt;=16),LOOKUP(K152,Девушки!$CC$5:$CC$76,Девушки!$L$5:$L$76),IF(AND(D152="ж",F152=17),LOOKUP(K152,Девушки!$CD$5:$CD$76,Девушки!$L$5:$L$76),IF(AND(D152="м",F152&lt;=16),LOOKUP(K152,Юноши!$CC$5:$CC$76,Юноши!$L$5:$L$76),IF(AND(D152="м",F152=17),LOOKUP(K152,Юноши!$CD$5:$CD$76,Юноши!$L$5:$L$76)))))))</f>
        <v>0</v>
      </c>
      <c r="M152" s="387"/>
      <c r="N152" s="320">
        <f>IF(E152="",0,IF(M152&lt;=0,0,IF(AND(D152="ж",F152&lt;=10),LOOKUP(M152,Девушки!$Z$5:$Z$75,Девушки!$W$5:$W$75),IF(AND(D152="ж",F152=11),LOOKUP(M152,Девушки!$AA$5:$AA$75,Девушки!$W$5:$W$75),IF(AND(D152="ж",F152=12),LOOKUP(M152,Девушки!$AB$5:$AB$75,Девушки!$W$5:$W$75),IF(AND(D152="ж",F152=13),LOOKUP(M152,Девушки!$AC$5:$AC$75,Девушки!$W$5:$W$75),IF(AND(D152="ж",F152=14),LOOKUP(M152,Девушки!$AD$5:$AD$75,Девушки!$W$5:$W$75),IF(AND(D152="ж",F152=15),LOOKUP(M152,Девушки!$AE$5:$AE$75,Девушки!$W$5:$W$75),IF(AND(D152="ж",F152=16),LOOKUP(M152,Девушки!$AF$5:$AF$75,Девушки!$W$5:$W$75),IF(AND(D152="ж",F152&gt;=17),LOOKUP(M152,Девушки!$AG$5:$AG$75,Девушки!$W$5:$W$75),IF(AND(D152="м",F152&lt;=10),LOOKUP(M152,Юноши!$Z$5:$Z$75,Юноши!$W$5:$W$75),IF(AND(D152="м",F152=11),LOOKUP(M152,Юноши!$AA$5:$AA$75,Юноши!$W$5:$W$75),IF(AND(D152="м",F152=12),LOOKUP(M152,Юноши!$AB$5:$AB$75,Юноши!$W$5:$W$75),IF(AND(D152="м",F152=13),LOOKUP(M152,Юноши!$AC$5:$AC$75,Юноши!$W$5:$W$75),IF(AND(D152="м",F152=14),LOOKUP(M152,Юноши!$AD$5:$AD$75,Юноши!$W$5:$W$75),IF(AND(D152="м",F152=15),LOOKUP(M152,Юноши!$AE$5:$AE$75,Юноши!$W$5:$W$75),IF(AND(D152="м",F152=16),LOOKUP(M152,Юноши!$AF$5:$AF$75,Юноши!$W$5:$W$75),IF(AND(D152="м",F152&gt;=17),LOOKUP(M152,Юноши!$AG$5:$AG$75,Юноши!$W$5:$W$75)))))))))))))))))))</f>
        <v>0</v>
      </c>
      <c r="O152" s="389"/>
      <c r="P152" s="322">
        <f>IF(E152="",0,IF(O152&lt;=0,0,IF(AND(D152="ж",F152&lt;=10),LOOKUP(O152,Девушки!$AK$5:$AK$75,Девушки!$W$5:$W$75),IF(AND(D152="ж",F152=11),LOOKUP(O152,Девушки!$AL$5:$AL$75,Девушки!$W$5:$W$75),IF(AND(D152="ж",F152=12),LOOKUP(O152,Девушки!$AM$5:$AM$75,Девушки!$W$5:$W$75),IF(AND(D152="ж",F152=13),LOOKUP(O152,Девушки!$AN$5:$AN$75,Девушки!$W$5:$W$75),IF(AND(D152="ж",F152=14),LOOKUP(O152,Девушки!$AO$5:$AO$75,Девушки!$W$5:$W$75),IF(AND(D152="ж",F152=15),LOOKUP(O152,Девушки!$AP$5:$AP$75,Девушки!$W$5:$W$75),IF(AND(D152="ж",F152=16),LOOKUP(O152,Девушки!$AQ$5:$AQ$75,Девушки!$W$5:$W$75),IF(AND(D152="ж",F152&gt;=17),LOOKUP(O152,Девушки!$AR$5:$AR$75,Девушки!$W$5:$W$75),IF(AND(D152="м",F152&lt;=10),LOOKUP(O152,Юноши!$AK$5:$AK$75,Юноши!$W$5:$W$75),IF(AND(D152="м",F152=11),LOOKUP(O152,Юноши!$AL$5:$AL$75,Юноши!$W$5:$W$75),IF(AND(D152="м",F152=12),LOOKUP(O152,Юноши!$AM$5:$AM$75,Юноши!$W$5:$W$75),IF(AND(D152="м",F152=13),LOOKUP(O152,Юноши!$AN$5:$AN$75,Юноши!$W$5:$W$75),IF(AND(D152="м",F152=14),LOOKUP(O152,Юноши!$AO$5:$AO$75,Юноши!$W$5:$W$75),IF(AND(D152="м",F152=15),LOOKUP(O152,Юноши!$AP$5:$AP$75,Юноши!$W$5:$W$75),IF(AND(D152="м",F152=16),LOOKUP(O152,Юноши!$AQ$5:$AQ$75,Юноши!$W$5:$W$75),IF(AND(D152="м",F152&gt;=17),LOOKUP(O152,Юноши!$AR$5:$AR$75,Юноши!$W$5:$W$75)))))))))))))))))))</f>
        <v>0</v>
      </c>
      <c r="Q152" s="319"/>
      <c r="R152" s="454">
        <f>IF(E152="",0,IF(Q152&lt;=0,0,IF(AND(D152="ж",F152&lt;=10),LOOKUP(Q152,Девушки!$AV$5:$AV$75,Девушки!$W$5:$W$75),IF(AND(D152="ж",F152=11),LOOKUP(Q152,Девушки!$AW$5:$AW$75,Девушки!$W$5:$W$75),IF(AND(D152="ж",F152=12),LOOKUP(Q152,Девушки!$AX$5:$AX$75,Девушки!$W$5:$W$75),IF(AND(D152="ж",F152=13),LOOKUP(Q152,Девушки!$AY$5:$AY$75,Девушки!$W$5:$W$75),IF(AND(D152="ж",F152=14),LOOKUP(Q152,Девушки!$AZ$5:$AZ$75,Девушки!$W$5:$W$75),IF(AND(D152="ж",F152=15),LOOKUP(Q152,Девушки!$BA$5:$BA$75,Девушки!$W$5:$W$75),IF(AND(D152="ж",F152=16),LOOKUP(Q152,Девушки!$BB$5:$BB$75,Девушки!$W$5:$W$75),IF(AND(D152="ж",F152&gt;=17),LOOKUP(Q152,Девушки!$BC$5:$BC$75,Девушки!$W$5:$W$75),IF(AND(D152="м",F152&lt;=10),LOOKUP(Q152,Юноши!$AV$5:$AV$75,Юноши!$W$5:$W$75),IF(AND(D152="м",F152=11),LOOKUP(Q152,Юноши!$AW$5:$AW$75,Юноши!$W$5:$W$75),IF(AND(D152="м",F152=12),LOOKUP(Q152,Юноши!$AX$5:$AX$75,Юноши!$W$5:$W$75),IF(AND(D152="м",F152=13),LOOKUP(Q152,Юноши!$AY$5:$AY$75,Юноши!$W$5:$W$75),IF(AND(D152="м",F152=14),LOOKUP(Q152,Юноши!$AZ$5:$AZ$75,Юноши!$W$5:$W$75),IF(AND(D152="м",F152=15),LOOKUP(Q152,Юноши!$BA$5:$BA$75,Юноши!$W$5:$W$75),IF(AND(D152="м",F152=16),LOOKUP(Q152,Юноши!$BB$5:$BB$75,Юноши!$W$5:$W$75),IF(AND(D152="м",F152&gt;=17),LOOKUP(Q152,Юноши!$BC$5:$BC$75,Юноши!$W$5:$W$75)))))))))))))))))))</f>
        <v>0</v>
      </c>
      <c r="S152" s="335"/>
      <c r="T152" s="323">
        <f>IF(E152="",0,IF(S152="",0,IF(S152&lt;-4,0,IF(AND(D152="ж",F152&lt;=10),LOOKUP(S152,Девушки!$BG$5:$BG$75,Девушки!$W$5:$W$75),IF(AND(D152="ж",F152=11),LOOKUP(S152,Девушки!$BH$5:$BH$75,Девушки!$W$5:$W$75),IF(AND(D152="ж",F152=12),LOOKUP(S152,Девушки!$BI$5:$BI$75,Девушки!$W$5:$W$75),IF(AND(D152="ж",F152=13),LOOKUP(S152,Девушки!$BJ$5:$BJ$75,Девушки!$W$5:$W$75),IF(AND(D152="ж",F152=14),LOOKUP(S152,Девушки!$BK$5:$BK$75,Девушки!$W$5:$W$75),IF(AND(D152="ж",F152=15),LOOKUP(S152,Девушки!$BL$5:$BL$75,Девушки!$W$5:$W$75),IF(AND(D152="ж",F152=16),LOOKUP(S152,Девушки!$BM$5:$BM$75,Девушки!$W$5:$W$75),IF(AND(D152="ж",F152&gt;=17),LOOKUP(S152,Девушки!$BN$5:$BN$75,Девушки!$W$5:$W$75),IF(AND(D152="м",F152&lt;=10),LOOKUP(S152,Юноши!$BG$5:$BG$75,Юноши!$W$5:$W$75),IF(AND(D152="м",F152=11),LOOKUP(S152,Юноши!$BH$5:$BH$75,Юноши!$W$5:$W$75),IF(AND(D152="м",F152=12),LOOKUP(S152,Юноши!$BI$5:$BI$75,Юноши!$W$5:$W$75),IF(AND(D152="м",F152=13),LOOKUP(S152,Юноши!$BJ$5:$BJ$75,Юноши!$W$5:$W$75),IF(AND(D152="м",F152=14),LOOKUP(S152,Юноши!$BK$5:$BK$75,Юноши!$W$5:$W$75),IF(AND(D152="м",F152=15),LOOKUP(S152,Юноши!$BL$5:$BL$75,Юноши!$W$5:$W$75),IF(AND(D152="м",F152=16),LOOKUP(S152,Юноши!$BM$5:$BM$75,Юноши!$W$5:$W$75),IF(AND(D152="м",F152&gt;=17),LOOKUP(S152,Юноши!$BN$5:$BN$75,Юноши!$W$5:$W$75))))))))))))))))))))</f>
        <v>0</v>
      </c>
      <c r="U152" s="343"/>
      <c r="V152" s="454">
        <f>IF(E152="",0,IF(U152&lt;=0,0,IF(AND(D152="ж",F152&lt;=10),LOOKUP(U152,Девушки!$BT$5:$BT$76,Девушки!$BO$5:$BO$76),IF(AND(D152="ж",F152=11),LOOKUP(U152,Девушки!$BT$5:$BT$76,Девушки!$BO$5:$BO$76),IF(AND(D152="ж",F152=12),LOOKUP(U152,Девушки!$BT$5:$BT$76,Девушки!$BO$5:$BO$76),IF(AND(D152="ж",F152=13),LOOKUP(U152,Девушки!$BT$5:$BT$76,Девушки!$BO$5:$BO$76),IF(AND(D152="ж",F152=14),LOOKUP(U152,Девушки!$BT$5:$BT$76,Девушки!$BO$5:$BO$76),IF(AND(D152="ж",F152=15),LOOKUP(U152,Девушки!$BT$5:$BT$76,Девушки!$BO$5:$BO$76),IF(AND(D152="ж",F152=16),LOOKUP(U152,Девушки!$BT$5:$BT$76,Девушки!$BO$5:$BO$76),IF(AND(D152="ж",F152&gt;=17),LOOKUP(U152,Девушки!$BT$5:$BT$76,Девушки!$BO$5:$BO$76),IF(AND(D152="м",F152&lt;=10),LOOKUP(U152,Юноши!$BT$5:$BT$76,Юноши!$BO$5:$BO$76),IF(AND(D152="м",F152=11),LOOKUP(U152,Юноши!$BT$5:$BT$76,Юноши!$BO$5:$BO$76),IF(AND(D152="м",F152=12),LOOKUP(U152,Юноши!$BT$5:$BT$76,Юноши!$BO$5:$BO$76),IF(AND(D152="м",F152=13),LOOKUP(U152,Юноши!$BT$5:$BT$76,Юноши!$BO$5:$BO$76),IF(AND(D152="м",F152=14),LOOKUP(U152,Юноши!$BT$5:$BT$76,Юноши!$BO$5:$BO$76),IF(AND(D152="м",F152=15),LOOKUP(U152,Юноши!$BT$5:$BT$76,Юноши!$BO$5:$BO$76),IF(AND(D152="м",F152=16),LOOKUP(U152,Юноши!$BT$5:$BT$76,Юноши!$BO$5:$BO$76),IF(AND(D152="м",F152&gt;=17),LOOKUP(U152,Юноши!$BT$5:$BT$76,Юноши!$BO$5:$BO$76)))))))))))))))))))</f>
        <v>0</v>
      </c>
      <c r="W152" s="348"/>
      <c r="X152" s="324">
        <f>IF(E152="",0,IF(W152="",0,IF(AND(D152="ж",F152&lt;=10),LOOKUP(W152,Девушки!$D$5:$D$76,Девушки!$A$5:$A$76),IF(AND(D152="ж",F152=11),LOOKUP(W152,Девушки!$E$5:$E$76,Девушки!$A$5:$A$76),IF(AND(D152="ж",F152=12),LOOKUP(W152,Девушки!$F$5:$F$76,Девушки!$A$5:$A$76),IF(AND(D152="ж",F152=13),LOOKUP(W152,Девушки!$G$5:$G$76,Девушки!$A$5:$A$76),IF(AND(D152="ж",F152=14),LOOKUP(W152,Девушки!$H$5:$H$76,Девушки!$A$5:$A$76),IF(AND(D152="ж",F152=15),LOOKUP(W152,Девушки!$I$5:$I$76,Девушки!$A$5:$A$76),IF(AND(D152="ж",F152=16),LOOKUP(W152,Девушки!$J$5:$J$76,Девушки!$A$5:$A$76),IF(AND(D152="ж",F152&gt;=17),LOOKUP(W152,Девушки!$K$5:$K$76,Девушки!$A$5:$A$76),IF(AND(D152="м",F152&lt;=10),LOOKUP(W152,Юноши!$D$5:$D$76,Юноши!$A$5:$A$76),IF(AND(D152="м",F152=11),LOOKUP(W152,Юноши!$E$5:$E$76,Юноши!$A$5:$A$76),IF(AND(D152="м",F152=12),LOOKUP(W152,Юноши!$F$5:$F$76,Юноши!$A$5:$A$76),IF(AND(D152="м",F152=13),LOOKUP(W152,Юноши!$G$5:$G$76,Юноши!$A$5:$A$76),IF(AND(D152="м",F152=14),LOOKUP(W152,Юноши!$H$5:$H$76,Юноши!$A$5:$A$76),IF(AND(D152="м",F152=15),LOOKUP(W152,Юноши!$I$5:$I$76,Юноши!$A$5:$A$76),IF(AND(D152="м",F152=16),LOOKUP(W152,Юноши!$J$5:$J$76,Юноши!$A$5:$A$76),IF(AND(D152="м",F152&gt;=17),LOOKUP(W152,Юноши!$K$5:$K$76,Юноши!$A$5:$A$76)))))))))))))))))))</f>
        <v>0</v>
      </c>
      <c r="Y152" s="451">
        <f t="shared" si="5"/>
        <v>0</v>
      </c>
    </row>
    <row r="153" spans="1:25" ht="24.95" customHeight="1">
      <c r="A153" s="456"/>
      <c r="B153" s="456"/>
      <c r="C153" s="457"/>
      <c r="D153" s="458"/>
      <c r="E153" s="463"/>
      <c r="F153" s="416" t="str">
        <f t="shared" si="4"/>
        <v>/</v>
      </c>
      <c r="G153" s="422"/>
      <c r="H153" s="420">
        <f>IF(E153="",0,IF(G153&lt;=0,0,IF(AND(D153="ж",F153&lt;=10),LOOKUP(G153,Девушки!$CH$5:$CH$76,Девушки!$L$5:$L$76),IF(AND(D153="ж",F153=11),LOOKUP(G153,Девушки!$CI$5:$CI$76,Девушки!$L$5:$L$76),IF(AND(D153="ж",F153=12),LOOKUP(G153,Девушки!$CJ$5:$CJ$76,Девушки!$L$5:$L$76),IF(AND(D153="ж",F153=13),LOOKUP(G153,Девушки!$CK$5:$CK$76,Девушки!$L$5:$L$76),IF(AND(D153="ж",F153=14),LOOKUP(G153,Девушки!$CL$5:$CL$76,Девушки!$L$5:$L$76),IF(AND(D153="ж",F153=15),LOOKUP(G153,Девушки!$CM$5:$CM$76,Девушки!$L$5:$L$76),IF(AND(D153="ж",F153=16),LOOKUP(G153,Девушки!$CN$5:$CN$76,Девушки!$L$5:$L$76),IF(AND(D153="ж",F153&gt;=17),LOOKUP(G153,Девушки!$CO$5:$CO$76,Девушки!$L$5:$L$76),IF(AND(D153="м",F153&lt;=10),LOOKUP(G153,Юноши!$CH$5:$CH$76,Юноши!$L$5:$L$76),IF(AND(D153="м",F153=11),LOOKUP(G153,Юноши!$CI$5:$CI$76,Юноши!$L$5:$L$76),IF(AND(D153="м",F153=12),LOOKUP(G153,Юноши!$CJ$5:$CJ$76,Юноши!$L$5:$L$76),IF(AND(D153="м",F153=13),LOOKUP(G153,Юноши!$CK$5:$CK$76,Юноши!$L$5:$L$76),IF(AND(D153="м",F153=14),LOOKUP(G153,Юноши!$CL$5:$CL$76,Юноши!$L$5:$L$76),IF(AND(D153="м",F153=15),LOOKUP(G153,Юноши!$CM$5:$CM$76,Юноши!$L$5:$L$76),IF(AND(D153="м",F153=16),LOOKUP(G153,Юноши!$CN$5:$CN$76,Юноши!$L$5:$L$76),IF(AND(D153="м",F153&gt;=17),LOOKUP(G153,Юноши!$CO$5:$CO$76,Юноши!$L$5:$L$76)))))))))))))))))))</f>
        <v>0</v>
      </c>
      <c r="I153" s="418"/>
      <c r="J153" s="383">
        <f>IF(E153="",0,IF(I153&lt;=0,0,IF(AND(D153="ж",F153&lt;=10),LOOKUP(I153,Девушки!$O$5:$O$76,Девушки!$L$5:$L$76),IF(AND(D153="ж",F153=11),LOOKUP(I153,Девушки!$P$5:$P$76,Девушки!$L$5:$L$76),IF(AND(D153="ж",F153=12),LOOKUP(I153,Девушки!$Q$5:$Q$76,Девушки!$L$5:$L$76),IF(AND(D153="ж",F153=13),LOOKUP(I153,Девушки!$R$5:$R$76,Девушки!$L$5:$L$76),IF(AND(D153="ж",F153=14),LOOKUP(I153,Девушки!$S$5:$S$76,Девушки!$L$5:$L$76),IF(AND(D153="ж",F153=15),LOOKUP(I153,Девушки!$T$5:$T$76,Девушки!$L$5:$L$76),IF(AND(D153="ж",F153=16),LOOKUP(I153,Девушки!$U$5:$U$76,Девушки!$L$5:$L$76),IF(AND(D153="ж",F153&gt;=17),LOOKUP(I153,Девушки!$V$5:$V$76,Девушки!$L$5:$L$76),IF(AND(D153="м",F153&lt;=10),LOOKUP(I153,Юноши!$O$5:$O$76,Юноши!$L$5:$L$76),IF(AND(D153="м",F153=11),LOOKUP(I153,Юноши!$P$5:$P$76,Юноши!$L$5:$L$76),IF(AND(D153="м",F153=12),LOOKUP(I153,Юноши!$Q$5:$Q$76,Юноши!$L$5:$L$76),IF(AND(D153="м",F153=13),LOOKUP(I153,Юноши!$R$5:$R$76,Юноши!$L$5:$L$76),IF(AND(D153="м",F153=14),LOOKUP(I153,Юноши!$S$5:$S$76,Юноши!$L$5:$L$76),IF(AND(D153="м",F153=15),LOOKUP(I153,Юноши!$T$5:$T$76,Юноши!$L$5:$L$76),IF(AND(D153="м",F153=16),LOOKUP(I153,Юноши!$U$5:$U$76,Юноши!$L$5:$L$76),IF(AND(D153="м",F153&gt;=17),LOOKUP(I153,Юноши!$V$5:$V$76,Юноши!$L$5:$L$76)))))))))))))))))))</f>
        <v>0</v>
      </c>
      <c r="K153" s="424"/>
      <c r="L153" s="391">
        <f>IF(E153="",0,IF(K153&lt;=0,0,IF(AND(D153="ж",F153&lt;=16),LOOKUP(K153,Девушки!$CC$5:$CC$76,Девушки!$L$5:$L$76),IF(AND(D153="ж",F153=17),LOOKUP(K153,Девушки!$CD$5:$CD$76,Девушки!$L$5:$L$76),IF(AND(D153="м",F153&lt;=16),LOOKUP(K153,Юноши!$CC$5:$CC$76,Юноши!$L$5:$L$76),IF(AND(D153="м",F153=17),LOOKUP(K153,Юноши!$CD$5:$CD$76,Юноши!$L$5:$L$76)))))))</f>
        <v>0</v>
      </c>
      <c r="M153" s="387"/>
      <c r="N153" s="320">
        <f>IF(E153="",0,IF(M153&lt;=0,0,IF(AND(D153="ж",F153&lt;=10),LOOKUP(M153,Девушки!$Z$5:$Z$75,Девушки!$W$5:$W$75),IF(AND(D153="ж",F153=11),LOOKUP(M153,Девушки!$AA$5:$AA$75,Девушки!$W$5:$W$75),IF(AND(D153="ж",F153=12),LOOKUP(M153,Девушки!$AB$5:$AB$75,Девушки!$W$5:$W$75),IF(AND(D153="ж",F153=13),LOOKUP(M153,Девушки!$AC$5:$AC$75,Девушки!$W$5:$W$75),IF(AND(D153="ж",F153=14),LOOKUP(M153,Девушки!$AD$5:$AD$75,Девушки!$W$5:$W$75),IF(AND(D153="ж",F153=15),LOOKUP(M153,Девушки!$AE$5:$AE$75,Девушки!$W$5:$W$75),IF(AND(D153="ж",F153=16),LOOKUP(M153,Девушки!$AF$5:$AF$75,Девушки!$W$5:$W$75),IF(AND(D153="ж",F153&gt;=17),LOOKUP(M153,Девушки!$AG$5:$AG$75,Девушки!$W$5:$W$75),IF(AND(D153="м",F153&lt;=10),LOOKUP(M153,Юноши!$Z$5:$Z$75,Юноши!$W$5:$W$75),IF(AND(D153="м",F153=11),LOOKUP(M153,Юноши!$AA$5:$AA$75,Юноши!$W$5:$W$75),IF(AND(D153="м",F153=12),LOOKUP(M153,Юноши!$AB$5:$AB$75,Юноши!$W$5:$W$75),IF(AND(D153="м",F153=13),LOOKUP(M153,Юноши!$AC$5:$AC$75,Юноши!$W$5:$W$75),IF(AND(D153="м",F153=14),LOOKUP(M153,Юноши!$AD$5:$AD$75,Юноши!$W$5:$W$75),IF(AND(D153="м",F153=15),LOOKUP(M153,Юноши!$AE$5:$AE$75,Юноши!$W$5:$W$75),IF(AND(D153="м",F153=16),LOOKUP(M153,Юноши!$AF$5:$AF$75,Юноши!$W$5:$W$75),IF(AND(D153="м",F153&gt;=17),LOOKUP(M153,Юноши!$AG$5:$AG$75,Юноши!$W$5:$W$75)))))))))))))))))))</f>
        <v>0</v>
      </c>
      <c r="O153" s="389"/>
      <c r="P153" s="322">
        <f>IF(E153="",0,IF(O153&lt;=0,0,IF(AND(D153="ж",F153&lt;=10),LOOKUP(O153,Девушки!$AK$5:$AK$75,Девушки!$W$5:$W$75),IF(AND(D153="ж",F153=11),LOOKUP(O153,Девушки!$AL$5:$AL$75,Девушки!$W$5:$W$75),IF(AND(D153="ж",F153=12),LOOKUP(O153,Девушки!$AM$5:$AM$75,Девушки!$W$5:$W$75),IF(AND(D153="ж",F153=13),LOOKUP(O153,Девушки!$AN$5:$AN$75,Девушки!$W$5:$W$75),IF(AND(D153="ж",F153=14),LOOKUP(O153,Девушки!$AO$5:$AO$75,Девушки!$W$5:$W$75),IF(AND(D153="ж",F153=15),LOOKUP(O153,Девушки!$AP$5:$AP$75,Девушки!$W$5:$W$75),IF(AND(D153="ж",F153=16),LOOKUP(O153,Девушки!$AQ$5:$AQ$75,Девушки!$W$5:$W$75),IF(AND(D153="ж",F153&gt;=17),LOOKUP(O153,Девушки!$AR$5:$AR$75,Девушки!$W$5:$W$75),IF(AND(D153="м",F153&lt;=10),LOOKUP(O153,Юноши!$AK$5:$AK$75,Юноши!$W$5:$W$75),IF(AND(D153="м",F153=11),LOOKUP(O153,Юноши!$AL$5:$AL$75,Юноши!$W$5:$W$75),IF(AND(D153="м",F153=12),LOOKUP(O153,Юноши!$AM$5:$AM$75,Юноши!$W$5:$W$75),IF(AND(D153="м",F153=13),LOOKUP(O153,Юноши!$AN$5:$AN$75,Юноши!$W$5:$W$75),IF(AND(D153="м",F153=14),LOOKUP(O153,Юноши!$AO$5:$AO$75,Юноши!$W$5:$W$75),IF(AND(D153="м",F153=15),LOOKUP(O153,Юноши!$AP$5:$AP$75,Юноши!$W$5:$W$75),IF(AND(D153="м",F153=16),LOOKUP(O153,Юноши!$AQ$5:$AQ$75,Юноши!$W$5:$W$75),IF(AND(D153="м",F153&gt;=17),LOOKUP(O153,Юноши!$AR$5:$AR$75,Юноши!$W$5:$W$75)))))))))))))))))))</f>
        <v>0</v>
      </c>
      <c r="Q153" s="319"/>
      <c r="R153" s="454">
        <f>IF(E153="",0,IF(Q153&lt;=0,0,IF(AND(D153="ж",F153&lt;=10),LOOKUP(Q153,Девушки!$AV$5:$AV$75,Девушки!$W$5:$W$75),IF(AND(D153="ж",F153=11),LOOKUP(Q153,Девушки!$AW$5:$AW$75,Девушки!$W$5:$W$75),IF(AND(D153="ж",F153=12),LOOKUP(Q153,Девушки!$AX$5:$AX$75,Девушки!$W$5:$W$75),IF(AND(D153="ж",F153=13),LOOKUP(Q153,Девушки!$AY$5:$AY$75,Девушки!$W$5:$W$75),IF(AND(D153="ж",F153=14),LOOKUP(Q153,Девушки!$AZ$5:$AZ$75,Девушки!$W$5:$W$75),IF(AND(D153="ж",F153=15),LOOKUP(Q153,Девушки!$BA$5:$BA$75,Девушки!$W$5:$W$75),IF(AND(D153="ж",F153=16),LOOKUP(Q153,Девушки!$BB$5:$BB$75,Девушки!$W$5:$W$75),IF(AND(D153="ж",F153&gt;=17),LOOKUP(Q153,Девушки!$BC$5:$BC$75,Девушки!$W$5:$W$75),IF(AND(D153="м",F153&lt;=10),LOOKUP(Q153,Юноши!$AV$5:$AV$75,Юноши!$W$5:$W$75),IF(AND(D153="м",F153=11),LOOKUP(Q153,Юноши!$AW$5:$AW$75,Юноши!$W$5:$W$75),IF(AND(D153="м",F153=12),LOOKUP(Q153,Юноши!$AX$5:$AX$75,Юноши!$W$5:$W$75),IF(AND(D153="м",F153=13),LOOKUP(Q153,Юноши!$AY$5:$AY$75,Юноши!$W$5:$W$75),IF(AND(D153="м",F153=14),LOOKUP(Q153,Юноши!$AZ$5:$AZ$75,Юноши!$W$5:$W$75),IF(AND(D153="м",F153=15),LOOKUP(Q153,Юноши!$BA$5:$BA$75,Юноши!$W$5:$W$75),IF(AND(D153="м",F153=16),LOOKUP(Q153,Юноши!$BB$5:$BB$75,Юноши!$W$5:$W$75),IF(AND(D153="м",F153&gt;=17),LOOKUP(Q153,Юноши!$BC$5:$BC$75,Юноши!$W$5:$W$75)))))))))))))))))))</f>
        <v>0</v>
      </c>
      <c r="S153" s="335"/>
      <c r="T153" s="323">
        <f>IF(E153="",0,IF(S153="",0,IF(S153&lt;-4,0,IF(AND(D153="ж",F153&lt;=10),LOOKUP(S153,Девушки!$BG$5:$BG$75,Девушки!$W$5:$W$75),IF(AND(D153="ж",F153=11),LOOKUP(S153,Девушки!$BH$5:$BH$75,Девушки!$W$5:$W$75),IF(AND(D153="ж",F153=12),LOOKUP(S153,Девушки!$BI$5:$BI$75,Девушки!$W$5:$W$75),IF(AND(D153="ж",F153=13),LOOKUP(S153,Девушки!$BJ$5:$BJ$75,Девушки!$W$5:$W$75),IF(AND(D153="ж",F153=14),LOOKUP(S153,Девушки!$BK$5:$BK$75,Девушки!$W$5:$W$75),IF(AND(D153="ж",F153=15),LOOKUP(S153,Девушки!$BL$5:$BL$75,Девушки!$W$5:$W$75),IF(AND(D153="ж",F153=16),LOOKUP(S153,Девушки!$BM$5:$BM$75,Девушки!$W$5:$W$75),IF(AND(D153="ж",F153&gt;=17),LOOKUP(S153,Девушки!$BN$5:$BN$75,Девушки!$W$5:$W$75),IF(AND(D153="м",F153&lt;=10),LOOKUP(S153,Юноши!$BG$5:$BG$75,Юноши!$W$5:$W$75),IF(AND(D153="м",F153=11),LOOKUP(S153,Юноши!$BH$5:$BH$75,Юноши!$W$5:$W$75),IF(AND(D153="м",F153=12),LOOKUP(S153,Юноши!$BI$5:$BI$75,Юноши!$W$5:$W$75),IF(AND(D153="м",F153=13),LOOKUP(S153,Юноши!$BJ$5:$BJ$75,Юноши!$W$5:$W$75),IF(AND(D153="м",F153=14),LOOKUP(S153,Юноши!$BK$5:$BK$75,Юноши!$W$5:$W$75),IF(AND(D153="м",F153=15),LOOKUP(S153,Юноши!$BL$5:$BL$75,Юноши!$W$5:$W$75),IF(AND(D153="м",F153=16),LOOKUP(S153,Юноши!$BM$5:$BM$75,Юноши!$W$5:$W$75),IF(AND(D153="м",F153&gt;=17),LOOKUP(S153,Юноши!$BN$5:$BN$75,Юноши!$W$5:$W$75))))))))))))))))))))</f>
        <v>0</v>
      </c>
      <c r="U153" s="343"/>
      <c r="V153" s="454">
        <f>IF(E153="",0,IF(U153&lt;=0,0,IF(AND(D153="ж",F153&lt;=10),LOOKUP(U153,Девушки!$BT$5:$BT$76,Девушки!$BO$5:$BO$76),IF(AND(D153="ж",F153=11),LOOKUP(U153,Девушки!$BT$5:$BT$76,Девушки!$BO$5:$BO$76),IF(AND(D153="ж",F153=12),LOOKUP(U153,Девушки!$BT$5:$BT$76,Девушки!$BO$5:$BO$76),IF(AND(D153="ж",F153=13),LOOKUP(U153,Девушки!$BT$5:$BT$76,Девушки!$BO$5:$BO$76),IF(AND(D153="ж",F153=14),LOOKUP(U153,Девушки!$BT$5:$BT$76,Девушки!$BO$5:$BO$76),IF(AND(D153="ж",F153=15),LOOKUP(U153,Девушки!$BT$5:$BT$76,Девушки!$BO$5:$BO$76),IF(AND(D153="ж",F153=16),LOOKUP(U153,Девушки!$BT$5:$BT$76,Девушки!$BO$5:$BO$76),IF(AND(D153="ж",F153&gt;=17),LOOKUP(U153,Девушки!$BT$5:$BT$76,Девушки!$BO$5:$BO$76),IF(AND(D153="м",F153&lt;=10),LOOKUP(U153,Юноши!$BT$5:$BT$76,Юноши!$BO$5:$BO$76),IF(AND(D153="м",F153=11),LOOKUP(U153,Юноши!$BT$5:$BT$76,Юноши!$BO$5:$BO$76),IF(AND(D153="м",F153=12),LOOKUP(U153,Юноши!$BT$5:$BT$76,Юноши!$BO$5:$BO$76),IF(AND(D153="м",F153=13),LOOKUP(U153,Юноши!$BT$5:$BT$76,Юноши!$BO$5:$BO$76),IF(AND(D153="м",F153=14),LOOKUP(U153,Юноши!$BT$5:$BT$76,Юноши!$BO$5:$BO$76),IF(AND(D153="м",F153=15),LOOKUP(U153,Юноши!$BT$5:$BT$76,Юноши!$BO$5:$BO$76),IF(AND(D153="м",F153=16),LOOKUP(U153,Юноши!$BT$5:$BT$76,Юноши!$BO$5:$BO$76),IF(AND(D153="м",F153&gt;=17),LOOKUP(U153,Юноши!$BT$5:$BT$76,Юноши!$BO$5:$BO$76)))))))))))))))))))</f>
        <v>0</v>
      </c>
      <c r="W153" s="348"/>
      <c r="X153" s="324">
        <f>IF(E153="",0,IF(W153="",0,IF(AND(D153="ж",F153&lt;=10),LOOKUP(W153,Девушки!$D$5:$D$76,Девушки!$A$5:$A$76),IF(AND(D153="ж",F153=11),LOOKUP(W153,Девушки!$E$5:$E$76,Девушки!$A$5:$A$76),IF(AND(D153="ж",F153=12),LOOKUP(W153,Девушки!$F$5:$F$76,Девушки!$A$5:$A$76),IF(AND(D153="ж",F153=13),LOOKUP(W153,Девушки!$G$5:$G$76,Девушки!$A$5:$A$76),IF(AND(D153="ж",F153=14),LOOKUP(W153,Девушки!$H$5:$H$76,Девушки!$A$5:$A$76),IF(AND(D153="ж",F153=15),LOOKUP(W153,Девушки!$I$5:$I$76,Девушки!$A$5:$A$76),IF(AND(D153="ж",F153=16),LOOKUP(W153,Девушки!$J$5:$J$76,Девушки!$A$5:$A$76),IF(AND(D153="ж",F153&gt;=17),LOOKUP(W153,Девушки!$K$5:$K$76,Девушки!$A$5:$A$76),IF(AND(D153="м",F153&lt;=10),LOOKUP(W153,Юноши!$D$5:$D$76,Юноши!$A$5:$A$76),IF(AND(D153="м",F153=11),LOOKUP(W153,Юноши!$E$5:$E$76,Юноши!$A$5:$A$76),IF(AND(D153="м",F153=12),LOOKUP(W153,Юноши!$F$5:$F$76,Юноши!$A$5:$A$76),IF(AND(D153="м",F153=13),LOOKUP(W153,Юноши!$G$5:$G$76,Юноши!$A$5:$A$76),IF(AND(D153="м",F153=14),LOOKUP(W153,Юноши!$H$5:$H$76,Юноши!$A$5:$A$76),IF(AND(D153="м",F153=15),LOOKUP(W153,Юноши!$I$5:$I$76,Юноши!$A$5:$A$76),IF(AND(D153="м",F153=16),LOOKUP(W153,Юноши!$J$5:$J$76,Юноши!$A$5:$A$76),IF(AND(D153="м",F153&gt;=17),LOOKUP(W153,Юноши!$K$5:$K$76,Юноши!$A$5:$A$76)))))))))))))))))))</f>
        <v>0</v>
      </c>
      <c r="Y153" s="451">
        <f t="shared" si="5"/>
        <v>0</v>
      </c>
    </row>
    <row r="154" spans="1:25" ht="24.95" customHeight="1">
      <c r="A154" s="456"/>
      <c r="B154" s="456"/>
      <c r="C154" s="457"/>
      <c r="D154" s="458"/>
      <c r="E154" s="463"/>
      <c r="F154" s="416" t="str">
        <f t="shared" si="4"/>
        <v>/</v>
      </c>
      <c r="G154" s="422"/>
      <c r="H154" s="420">
        <f>IF(E154="",0,IF(G154&lt;=0,0,IF(AND(D154="ж",F154&lt;=10),LOOKUP(G154,Девушки!$CH$5:$CH$76,Девушки!$L$5:$L$76),IF(AND(D154="ж",F154=11),LOOKUP(G154,Девушки!$CI$5:$CI$76,Девушки!$L$5:$L$76),IF(AND(D154="ж",F154=12),LOOKUP(G154,Девушки!$CJ$5:$CJ$76,Девушки!$L$5:$L$76),IF(AND(D154="ж",F154=13),LOOKUP(G154,Девушки!$CK$5:$CK$76,Девушки!$L$5:$L$76),IF(AND(D154="ж",F154=14),LOOKUP(G154,Девушки!$CL$5:$CL$76,Девушки!$L$5:$L$76),IF(AND(D154="ж",F154=15),LOOKUP(G154,Девушки!$CM$5:$CM$76,Девушки!$L$5:$L$76),IF(AND(D154="ж",F154=16),LOOKUP(G154,Девушки!$CN$5:$CN$76,Девушки!$L$5:$L$76),IF(AND(D154="ж",F154&gt;=17),LOOKUP(G154,Девушки!$CO$5:$CO$76,Девушки!$L$5:$L$76),IF(AND(D154="м",F154&lt;=10),LOOKUP(G154,Юноши!$CH$5:$CH$76,Юноши!$L$5:$L$76),IF(AND(D154="м",F154=11),LOOKUP(G154,Юноши!$CI$5:$CI$76,Юноши!$L$5:$L$76),IF(AND(D154="м",F154=12),LOOKUP(G154,Юноши!$CJ$5:$CJ$76,Юноши!$L$5:$L$76),IF(AND(D154="м",F154=13),LOOKUP(G154,Юноши!$CK$5:$CK$76,Юноши!$L$5:$L$76),IF(AND(D154="м",F154=14),LOOKUP(G154,Юноши!$CL$5:$CL$76,Юноши!$L$5:$L$76),IF(AND(D154="м",F154=15),LOOKUP(G154,Юноши!$CM$5:$CM$76,Юноши!$L$5:$L$76),IF(AND(D154="м",F154=16),LOOKUP(G154,Юноши!$CN$5:$CN$76,Юноши!$L$5:$L$76),IF(AND(D154="м",F154&gt;=17),LOOKUP(G154,Юноши!$CO$5:$CO$76,Юноши!$L$5:$L$76)))))))))))))))))))</f>
        <v>0</v>
      </c>
      <c r="I154" s="418"/>
      <c r="J154" s="383">
        <f>IF(E154="",0,IF(I154&lt;=0,0,IF(AND(D154="ж",F154&lt;=10),LOOKUP(I154,Девушки!$O$5:$O$76,Девушки!$L$5:$L$76),IF(AND(D154="ж",F154=11),LOOKUP(I154,Девушки!$P$5:$P$76,Девушки!$L$5:$L$76),IF(AND(D154="ж",F154=12),LOOKUP(I154,Девушки!$Q$5:$Q$76,Девушки!$L$5:$L$76),IF(AND(D154="ж",F154=13),LOOKUP(I154,Девушки!$R$5:$R$76,Девушки!$L$5:$L$76),IF(AND(D154="ж",F154=14),LOOKUP(I154,Девушки!$S$5:$S$76,Девушки!$L$5:$L$76),IF(AND(D154="ж",F154=15),LOOKUP(I154,Девушки!$T$5:$T$76,Девушки!$L$5:$L$76),IF(AND(D154="ж",F154=16),LOOKUP(I154,Девушки!$U$5:$U$76,Девушки!$L$5:$L$76),IF(AND(D154="ж",F154&gt;=17),LOOKUP(I154,Девушки!$V$5:$V$76,Девушки!$L$5:$L$76),IF(AND(D154="м",F154&lt;=10),LOOKUP(I154,Юноши!$O$5:$O$76,Юноши!$L$5:$L$76),IF(AND(D154="м",F154=11),LOOKUP(I154,Юноши!$P$5:$P$76,Юноши!$L$5:$L$76),IF(AND(D154="м",F154=12),LOOKUP(I154,Юноши!$Q$5:$Q$76,Юноши!$L$5:$L$76),IF(AND(D154="м",F154=13),LOOKUP(I154,Юноши!$R$5:$R$76,Юноши!$L$5:$L$76),IF(AND(D154="м",F154=14),LOOKUP(I154,Юноши!$S$5:$S$76,Юноши!$L$5:$L$76),IF(AND(D154="м",F154=15),LOOKUP(I154,Юноши!$T$5:$T$76,Юноши!$L$5:$L$76),IF(AND(D154="м",F154=16),LOOKUP(I154,Юноши!$U$5:$U$76,Юноши!$L$5:$L$76),IF(AND(D154="м",F154&gt;=17),LOOKUP(I154,Юноши!$V$5:$V$76,Юноши!$L$5:$L$76)))))))))))))))))))</f>
        <v>0</v>
      </c>
      <c r="K154" s="424"/>
      <c r="L154" s="391">
        <f>IF(E154="",0,IF(K154&lt;=0,0,IF(AND(D154="ж",F154&lt;=16),LOOKUP(K154,Девушки!$CC$5:$CC$76,Девушки!$L$5:$L$76),IF(AND(D154="ж",F154=17),LOOKUP(K154,Девушки!$CD$5:$CD$76,Девушки!$L$5:$L$76),IF(AND(D154="м",F154&lt;=16),LOOKUP(K154,Юноши!$CC$5:$CC$76,Юноши!$L$5:$L$76),IF(AND(D154="м",F154=17),LOOKUP(K154,Юноши!$CD$5:$CD$76,Юноши!$L$5:$L$76)))))))</f>
        <v>0</v>
      </c>
      <c r="M154" s="387"/>
      <c r="N154" s="320">
        <f>IF(E154="",0,IF(M154&lt;=0,0,IF(AND(D154="ж",F154&lt;=10),LOOKUP(M154,Девушки!$Z$5:$Z$75,Девушки!$W$5:$W$75),IF(AND(D154="ж",F154=11),LOOKUP(M154,Девушки!$AA$5:$AA$75,Девушки!$W$5:$W$75),IF(AND(D154="ж",F154=12),LOOKUP(M154,Девушки!$AB$5:$AB$75,Девушки!$W$5:$W$75),IF(AND(D154="ж",F154=13),LOOKUP(M154,Девушки!$AC$5:$AC$75,Девушки!$W$5:$W$75),IF(AND(D154="ж",F154=14),LOOKUP(M154,Девушки!$AD$5:$AD$75,Девушки!$W$5:$W$75),IF(AND(D154="ж",F154=15),LOOKUP(M154,Девушки!$AE$5:$AE$75,Девушки!$W$5:$W$75),IF(AND(D154="ж",F154=16),LOOKUP(M154,Девушки!$AF$5:$AF$75,Девушки!$W$5:$W$75),IF(AND(D154="ж",F154&gt;=17),LOOKUP(M154,Девушки!$AG$5:$AG$75,Девушки!$W$5:$W$75),IF(AND(D154="м",F154&lt;=10),LOOKUP(M154,Юноши!$Z$5:$Z$75,Юноши!$W$5:$W$75),IF(AND(D154="м",F154=11),LOOKUP(M154,Юноши!$AA$5:$AA$75,Юноши!$W$5:$W$75),IF(AND(D154="м",F154=12),LOOKUP(M154,Юноши!$AB$5:$AB$75,Юноши!$W$5:$W$75),IF(AND(D154="м",F154=13),LOOKUP(M154,Юноши!$AC$5:$AC$75,Юноши!$W$5:$W$75),IF(AND(D154="м",F154=14),LOOKUP(M154,Юноши!$AD$5:$AD$75,Юноши!$W$5:$W$75),IF(AND(D154="м",F154=15),LOOKUP(M154,Юноши!$AE$5:$AE$75,Юноши!$W$5:$W$75),IF(AND(D154="м",F154=16),LOOKUP(M154,Юноши!$AF$5:$AF$75,Юноши!$W$5:$W$75),IF(AND(D154="м",F154&gt;=17),LOOKUP(M154,Юноши!$AG$5:$AG$75,Юноши!$W$5:$W$75)))))))))))))))))))</f>
        <v>0</v>
      </c>
      <c r="O154" s="389"/>
      <c r="P154" s="322">
        <f>IF(E154="",0,IF(O154&lt;=0,0,IF(AND(D154="ж",F154&lt;=10),LOOKUP(O154,Девушки!$AK$5:$AK$75,Девушки!$W$5:$W$75),IF(AND(D154="ж",F154=11),LOOKUP(O154,Девушки!$AL$5:$AL$75,Девушки!$W$5:$W$75),IF(AND(D154="ж",F154=12),LOOKUP(O154,Девушки!$AM$5:$AM$75,Девушки!$W$5:$W$75),IF(AND(D154="ж",F154=13),LOOKUP(O154,Девушки!$AN$5:$AN$75,Девушки!$W$5:$W$75),IF(AND(D154="ж",F154=14),LOOKUP(O154,Девушки!$AO$5:$AO$75,Девушки!$W$5:$W$75),IF(AND(D154="ж",F154=15),LOOKUP(O154,Девушки!$AP$5:$AP$75,Девушки!$W$5:$W$75),IF(AND(D154="ж",F154=16),LOOKUP(O154,Девушки!$AQ$5:$AQ$75,Девушки!$W$5:$W$75),IF(AND(D154="ж",F154&gt;=17),LOOKUP(O154,Девушки!$AR$5:$AR$75,Девушки!$W$5:$W$75),IF(AND(D154="м",F154&lt;=10),LOOKUP(O154,Юноши!$AK$5:$AK$75,Юноши!$W$5:$W$75),IF(AND(D154="м",F154=11),LOOKUP(O154,Юноши!$AL$5:$AL$75,Юноши!$W$5:$W$75),IF(AND(D154="м",F154=12),LOOKUP(O154,Юноши!$AM$5:$AM$75,Юноши!$W$5:$W$75),IF(AND(D154="м",F154=13),LOOKUP(O154,Юноши!$AN$5:$AN$75,Юноши!$W$5:$W$75),IF(AND(D154="м",F154=14),LOOKUP(O154,Юноши!$AO$5:$AO$75,Юноши!$W$5:$W$75),IF(AND(D154="м",F154=15),LOOKUP(O154,Юноши!$AP$5:$AP$75,Юноши!$W$5:$W$75),IF(AND(D154="м",F154=16),LOOKUP(O154,Юноши!$AQ$5:$AQ$75,Юноши!$W$5:$W$75),IF(AND(D154="м",F154&gt;=17),LOOKUP(O154,Юноши!$AR$5:$AR$75,Юноши!$W$5:$W$75)))))))))))))))))))</f>
        <v>0</v>
      </c>
      <c r="Q154" s="319"/>
      <c r="R154" s="454">
        <f>IF(E154="",0,IF(Q154&lt;=0,0,IF(AND(D154="ж",F154&lt;=10),LOOKUP(Q154,Девушки!$AV$5:$AV$75,Девушки!$W$5:$W$75),IF(AND(D154="ж",F154=11),LOOKUP(Q154,Девушки!$AW$5:$AW$75,Девушки!$W$5:$W$75),IF(AND(D154="ж",F154=12),LOOKUP(Q154,Девушки!$AX$5:$AX$75,Девушки!$W$5:$W$75),IF(AND(D154="ж",F154=13),LOOKUP(Q154,Девушки!$AY$5:$AY$75,Девушки!$W$5:$W$75),IF(AND(D154="ж",F154=14),LOOKUP(Q154,Девушки!$AZ$5:$AZ$75,Девушки!$W$5:$W$75),IF(AND(D154="ж",F154=15),LOOKUP(Q154,Девушки!$BA$5:$BA$75,Девушки!$W$5:$W$75),IF(AND(D154="ж",F154=16),LOOKUP(Q154,Девушки!$BB$5:$BB$75,Девушки!$W$5:$W$75),IF(AND(D154="ж",F154&gt;=17),LOOKUP(Q154,Девушки!$BC$5:$BC$75,Девушки!$W$5:$W$75),IF(AND(D154="м",F154&lt;=10),LOOKUP(Q154,Юноши!$AV$5:$AV$75,Юноши!$W$5:$W$75),IF(AND(D154="м",F154=11),LOOKUP(Q154,Юноши!$AW$5:$AW$75,Юноши!$W$5:$W$75),IF(AND(D154="м",F154=12),LOOKUP(Q154,Юноши!$AX$5:$AX$75,Юноши!$W$5:$W$75),IF(AND(D154="м",F154=13),LOOKUP(Q154,Юноши!$AY$5:$AY$75,Юноши!$W$5:$W$75),IF(AND(D154="м",F154=14),LOOKUP(Q154,Юноши!$AZ$5:$AZ$75,Юноши!$W$5:$W$75),IF(AND(D154="м",F154=15),LOOKUP(Q154,Юноши!$BA$5:$BA$75,Юноши!$W$5:$W$75),IF(AND(D154="м",F154=16),LOOKUP(Q154,Юноши!$BB$5:$BB$75,Юноши!$W$5:$W$75),IF(AND(D154="м",F154&gt;=17),LOOKUP(Q154,Юноши!$BC$5:$BC$75,Юноши!$W$5:$W$75)))))))))))))))))))</f>
        <v>0</v>
      </c>
      <c r="S154" s="335"/>
      <c r="T154" s="323">
        <f>IF(E154="",0,IF(S154="",0,IF(S154&lt;-4,0,IF(AND(D154="ж",F154&lt;=10),LOOKUP(S154,Девушки!$BG$5:$BG$75,Девушки!$W$5:$W$75),IF(AND(D154="ж",F154=11),LOOKUP(S154,Девушки!$BH$5:$BH$75,Девушки!$W$5:$W$75),IF(AND(D154="ж",F154=12),LOOKUP(S154,Девушки!$BI$5:$BI$75,Девушки!$W$5:$W$75),IF(AND(D154="ж",F154=13),LOOKUP(S154,Девушки!$BJ$5:$BJ$75,Девушки!$W$5:$W$75),IF(AND(D154="ж",F154=14),LOOKUP(S154,Девушки!$BK$5:$BK$75,Девушки!$W$5:$W$75),IF(AND(D154="ж",F154=15),LOOKUP(S154,Девушки!$BL$5:$BL$75,Девушки!$W$5:$W$75),IF(AND(D154="ж",F154=16),LOOKUP(S154,Девушки!$BM$5:$BM$75,Девушки!$W$5:$W$75),IF(AND(D154="ж",F154&gt;=17),LOOKUP(S154,Девушки!$BN$5:$BN$75,Девушки!$W$5:$W$75),IF(AND(D154="м",F154&lt;=10),LOOKUP(S154,Юноши!$BG$5:$BG$75,Юноши!$W$5:$W$75),IF(AND(D154="м",F154=11),LOOKUP(S154,Юноши!$BH$5:$BH$75,Юноши!$W$5:$W$75),IF(AND(D154="м",F154=12),LOOKUP(S154,Юноши!$BI$5:$BI$75,Юноши!$W$5:$W$75),IF(AND(D154="м",F154=13),LOOKUP(S154,Юноши!$BJ$5:$BJ$75,Юноши!$W$5:$W$75),IF(AND(D154="м",F154=14),LOOKUP(S154,Юноши!$BK$5:$BK$75,Юноши!$W$5:$W$75),IF(AND(D154="м",F154=15),LOOKUP(S154,Юноши!$BL$5:$BL$75,Юноши!$W$5:$W$75),IF(AND(D154="м",F154=16),LOOKUP(S154,Юноши!$BM$5:$BM$75,Юноши!$W$5:$W$75),IF(AND(D154="м",F154&gt;=17),LOOKUP(S154,Юноши!$BN$5:$BN$75,Юноши!$W$5:$W$75))))))))))))))))))))</f>
        <v>0</v>
      </c>
      <c r="U154" s="343"/>
      <c r="V154" s="454">
        <f>IF(E154="",0,IF(U154&lt;=0,0,IF(AND(D154="ж",F154&lt;=10),LOOKUP(U154,Девушки!$BT$5:$BT$76,Девушки!$BO$5:$BO$76),IF(AND(D154="ж",F154=11),LOOKUP(U154,Девушки!$BT$5:$BT$76,Девушки!$BO$5:$BO$76),IF(AND(D154="ж",F154=12),LOOKUP(U154,Девушки!$BT$5:$BT$76,Девушки!$BO$5:$BO$76),IF(AND(D154="ж",F154=13),LOOKUP(U154,Девушки!$BT$5:$BT$76,Девушки!$BO$5:$BO$76),IF(AND(D154="ж",F154=14),LOOKUP(U154,Девушки!$BT$5:$BT$76,Девушки!$BO$5:$BO$76),IF(AND(D154="ж",F154=15),LOOKUP(U154,Девушки!$BT$5:$BT$76,Девушки!$BO$5:$BO$76),IF(AND(D154="ж",F154=16),LOOKUP(U154,Девушки!$BT$5:$BT$76,Девушки!$BO$5:$BO$76),IF(AND(D154="ж",F154&gt;=17),LOOKUP(U154,Девушки!$BT$5:$BT$76,Девушки!$BO$5:$BO$76),IF(AND(D154="м",F154&lt;=10),LOOKUP(U154,Юноши!$BT$5:$BT$76,Юноши!$BO$5:$BO$76),IF(AND(D154="м",F154=11),LOOKUP(U154,Юноши!$BT$5:$BT$76,Юноши!$BO$5:$BO$76),IF(AND(D154="м",F154=12),LOOKUP(U154,Юноши!$BT$5:$BT$76,Юноши!$BO$5:$BO$76),IF(AND(D154="м",F154=13),LOOKUP(U154,Юноши!$BT$5:$BT$76,Юноши!$BO$5:$BO$76),IF(AND(D154="м",F154=14),LOOKUP(U154,Юноши!$BT$5:$BT$76,Юноши!$BO$5:$BO$76),IF(AND(D154="м",F154=15),LOOKUP(U154,Юноши!$BT$5:$BT$76,Юноши!$BO$5:$BO$76),IF(AND(D154="м",F154=16),LOOKUP(U154,Юноши!$BT$5:$BT$76,Юноши!$BO$5:$BO$76),IF(AND(D154="м",F154&gt;=17),LOOKUP(U154,Юноши!$BT$5:$BT$76,Юноши!$BO$5:$BO$76)))))))))))))))))))</f>
        <v>0</v>
      </c>
      <c r="W154" s="348"/>
      <c r="X154" s="324">
        <f>IF(E154="",0,IF(W154="",0,IF(AND(D154="ж",F154&lt;=10),LOOKUP(W154,Девушки!$D$5:$D$76,Девушки!$A$5:$A$76),IF(AND(D154="ж",F154=11),LOOKUP(W154,Девушки!$E$5:$E$76,Девушки!$A$5:$A$76),IF(AND(D154="ж",F154=12),LOOKUP(W154,Девушки!$F$5:$F$76,Девушки!$A$5:$A$76),IF(AND(D154="ж",F154=13),LOOKUP(W154,Девушки!$G$5:$G$76,Девушки!$A$5:$A$76),IF(AND(D154="ж",F154=14),LOOKUP(W154,Девушки!$H$5:$H$76,Девушки!$A$5:$A$76),IF(AND(D154="ж",F154=15),LOOKUP(W154,Девушки!$I$5:$I$76,Девушки!$A$5:$A$76),IF(AND(D154="ж",F154=16),LOOKUP(W154,Девушки!$J$5:$J$76,Девушки!$A$5:$A$76),IF(AND(D154="ж",F154&gt;=17),LOOKUP(W154,Девушки!$K$5:$K$76,Девушки!$A$5:$A$76),IF(AND(D154="м",F154&lt;=10),LOOKUP(W154,Юноши!$D$5:$D$76,Юноши!$A$5:$A$76),IF(AND(D154="м",F154=11),LOOKUP(W154,Юноши!$E$5:$E$76,Юноши!$A$5:$A$76),IF(AND(D154="м",F154=12),LOOKUP(W154,Юноши!$F$5:$F$76,Юноши!$A$5:$A$76),IF(AND(D154="м",F154=13),LOOKUP(W154,Юноши!$G$5:$G$76,Юноши!$A$5:$A$76),IF(AND(D154="м",F154=14),LOOKUP(W154,Юноши!$H$5:$H$76,Юноши!$A$5:$A$76),IF(AND(D154="м",F154=15),LOOKUP(W154,Юноши!$I$5:$I$76,Юноши!$A$5:$A$76),IF(AND(D154="м",F154=16),LOOKUP(W154,Юноши!$J$5:$J$76,Юноши!$A$5:$A$76),IF(AND(D154="м",F154&gt;=17),LOOKUP(W154,Юноши!$K$5:$K$76,Юноши!$A$5:$A$76)))))))))))))))))))</f>
        <v>0</v>
      </c>
      <c r="Y154" s="451">
        <f t="shared" si="5"/>
        <v>0</v>
      </c>
    </row>
    <row r="155" spans="1:25" ht="24.95" customHeight="1">
      <c r="A155" s="456"/>
      <c r="B155" s="456"/>
      <c r="C155" s="457"/>
      <c r="D155" s="458"/>
      <c r="E155" s="463"/>
      <c r="F155" s="416" t="str">
        <f t="shared" si="4"/>
        <v>/</v>
      </c>
      <c r="G155" s="422"/>
      <c r="H155" s="420">
        <f>IF(E155="",0,IF(G155&lt;=0,0,IF(AND(D155="ж",F155&lt;=10),LOOKUP(G155,Девушки!$CH$5:$CH$76,Девушки!$L$5:$L$76),IF(AND(D155="ж",F155=11),LOOKUP(G155,Девушки!$CI$5:$CI$76,Девушки!$L$5:$L$76),IF(AND(D155="ж",F155=12),LOOKUP(G155,Девушки!$CJ$5:$CJ$76,Девушки!$L$5:$L$76),IF(AND(D155="ж",F155=13),LOOKUP(G155,Девушки!$CK$5:$CK$76,Девушки!$L$5:$L$76),IF(AND(D155="ж",F155=14),LOOKUP(G155,Девушки!$CL$5:$CL$76,Девушки!$L$5:$L$76),IF(AND(D155="ж",F155=15),LOOKUP(G155,Девушки!$CM$5:$CM$76,Девушки!$L$5:$L$76),IF(AND(D155="ж",F155=16),LOOKUP(G155,Девушки!$CN$5:$CN$76,Девушки!$L$5:$L$76),IF(AND(D155="ж",F155&gt;=17),LOOKUP(G155,Девушки!$CO$5:$CO$76,Девушки!$L$5:$L$76),IF(AND(D155="м",F155&lt;=10),LOOKUP(G155,Юноши!$CH$5:$CH$76,Юноши!$L$5:$L$76),IF(AND(D155="м",F155=11),LOOKUP(G155,Юноши!$CI$5:$CI$76,Юноши!$L$5:$L$76),IF(AND(D155="м",F155=12),LOOKUP(G155,Юноши!$CJ$5:$CJ$76,Юноши!$L$5:$L$76),IF(AND(D155="м",F155=13),LOOKUP(G155,Юноши!$CK$5:$CK$76,Юноши!$L$5:$L$76),IF(AND(D155="м",F155=14),LOOKUP(G155,Юноши!$CL$5:$CL$76,Юноши!$L$5:$L$76),IF(AND(D155="м",F155=15),LOOKUP(G155,Юноши!$CM$5:$CM$76,Юноши!$L$5:$L$76),IF(AND(D155="м",F155=16),LOOKUP(G155,Юноши!$CN$5:$CN$76,Юноши!$L$5:$L$76),IF(AND(D155="м",F155&gt;=17),LOOKUP(G155,Юноши!$CO$5:$CO$76,Юноши!$L$5:$L$76)))))))))))))))))))</f>
        <v>0</v>
      </c>
      <c r="I155" s="418"/>
      <c r="J155" s="383">
        <f>IF(E155="",0,IF(I155&lt;=0,0,IF(AND(D155="ж",F155&lt;=10),LOOKUP(I155,Девушки!$O$5:$O$76,Девушки!$L$5:$L$76),IF(AND(D155="ж",F155=11),LOOKUP(I155,Девушки!$P$5:$P$76,Девушки!$L$5:$L$76),IF(AND(D155="ж",F155=12),LOOKUP(I155,Девушки!$Q$5:$Q$76,Девушки!$L$5:$L$76),IF(AND(D155="ж",F155=13),LOOKUP(I155,Девушки!$R$5:$R$76,Девушки!$L$5:$L$76),IF(AND(D155="ж",F155=14),LOOKUP(I155,Девушки!$S$5:$S$76,Девушки!$L$5:$L$76),IF(AND(D155="ж",F155=15),LOOKUP(I155,Девушки!$T$5:$T$76,Девушки!$L$5:$L$76),IF(AND(D155="ж",F155=16),LOOKUP(I155,Девушки!$U$5:$U$76,Девушки!$L$5:$L$76),IF(AND(D155="ж",F155&gt;=17),LOOKUP(I155,Девушки!$V$5:$V$76,Девушки!$L$5:$L$76),IF(AND(D155="м",F155&lt;=10),LOOKUP(I155,Юноши!$O$5:$O$76,Юноши!$L$5:$L$76),IF(AND(D155="м",F155=11),LOOKUP(I155,Юноши!$P$5:$P$76,Юноши!$L$5:$L$76),IF(AND(D155="м",F155=12),LOOKUP(I155,Юноши!$Q$5:$Q$76,Юноши!$L$5:$L$76),IF(AND(D155="м",F155=13),LOOKUP(I155,Юноши!$R$5:$R$76,Юноши!$L$5:$L$76),IF(AND(D155="м",F155=14),LOOKUP(I155,Юноши!$S$5:$S$76,Юноши!$L$5:$L$76),IF(AND(D155="м",F155=15),LOOKUP(I155,Юноши!$T$5:$T$76,Юноши!$L$5:$L$76),IF(AND(D155="м",F155=16),LOOKUP(I155,Юноши!$U$5:$U$76,Юноши!$L$5:$L$76),IF(AND(D155="м",F155&gt;=17),LOOKUP(I155,Юноши!$V$5:$V$76,Юноши!$L$5:$L$76)))))))))))))))))))</f>
        <v>0</v>
      </c>
      <c r="K155" s="424"/>
      <c r="L155" s="391">
        <f>IF(E155="",0,IF(K155&lt;=0,0,IF(AND(D155="ж",F155&lt;=16),LOOKUP(K155,Девушки!$CC$5:$CC$76,Девушки!$L$5:$L$76),IF(AND(D155="ж",F155=17),LOOKUP(K155,Девушки!$CD$5:$CD$76,Девушки!$L$5:$L$76),IF(AND(D155="м",F155&lt;=16),LOOKUP(K155,Юноши!$CC$5:$CC$76,Юноши!$L$5:$L$76),IF(AND(D155="м",F155=17),LOOKUP(K155,Юноши!$CD$5:$CD$76,Юноши!$L$5:$L$76)))))))</f>
        <v>0</v>
      </c>
      <c r="M155" s="387"/>
      <c r="N155" s="320">
        <f>IF(E155="",0,IF(M155&lt;=0,0,IF(AND(D155="ж",F155&lt;=10),LOOKUP(M155,Девушки!$Z$5:$Z$75,Девушки!$W$5:$W$75),IF(AND(D155="ж",F155=11),LOOKUP(M155,Девушки!$AA$5:$AA$75,Девушки!$W$5:$W$75),IF(AND(D155="ж",F155=12),LOOKUP(M155,Девушки!$AB$5:$AB$75,Девушки!$W$5:$W$75),IF(AND(D155="ж",F155=13),LOOKUP(M155,Девушки!$AC$5:$AC$75,Девушки!$W$5:$W$75),IF(AND(D155="ж",F155=14),LOOKUP(M155,Девушки!$AD$5:$AD$75,Девушки!$W$5:$W$75),IF(AND(D155="ж",F155=15),LOOKUP(M155,Девушки!$AE$5:$AE$75,Девушки!$W$5:$W$75),IF(AND(D155="ж",F155=16),LOOKUP(M155,Девушки!$AF$5:$AF$75,Девушки!$W$5:$W$75),IF(AND(D155="ж",F155&gt;=17),LOOKUP(M155,Девушки!$AG$5:$AG$75,Девушки!$W$5:$W$75),IF(AND(D155="м",F155&lt;=10),LOOKUP(M155,Юноши!$Z$5:$Z$75,Юноши!$W$5:$W$75),IF(AND(D155="м",F155=11),LOOKUP(M155,Юноши!$AA$5:$AA$75,Юноши!$W$5:$W$75),IF(AND(D155="м",F155=12),LOOKUP(M155,Юноши!$AB$5:$AB$75,Юноши!$W$5:$W$75),IF(AND(D155="м",F155=13),LOOKUP(M155,Юноши!$AC$5:$AC$75,Юноши!$W$5:$W$75),IF(AND(D155="м",F155=14),LOOKUP(M155,Юноши!$AD$5:$AD$75,Юноши!$W$5:$W$75),IF(AND(D155="м",F155=15),LOOKUP(M155,Юноши!$AE$5:$AE$75,Юноши!$W$5:$W$75),IF(AND(D155="м",F155=16),LOOKUP(M155,Юноши!$AF$5:$AF$75,Юноши!$W$5:$W$75),IF(AND(D155="м",F155&gt;=17),LOOKUP(M155,Юноши!$AG$5:$AG$75,Юноши!$W$5:$W$75)))))))))))))))))))</f>
        <v>0</v>
      </c>
      <c r="O155" s="389"/>
      <c r="P155" s="322">
        <f>IF(E155="",0,IF(O155&lt;=0,0,IF(AND(D155="ж",F155&lt;=10),LOOKUP(O155,Девушки!$AK$5:$AK$75,Девушки!$W$5:$W$75),IF(AND(D155="ж",F155=11),LOOKUP(O155,Девушки!$AL$5:$AL$75,Девушки!$W$5:$W$75),IF(AND(D155="ж",F155=12),LOOKUP(O155,Девушки!$AM$5:$AM$75,Девушки!$W$5:$W$75),IF(AND(D155="ж",F155=13),LOOKUP(O155,Девушки!$AN$5:$AN$75,Девушки!$W$5:$W$75),IF(AND(D155="ж",F155=14),LOOKUP(O155,Девушки!$AO$5:$AO$75,Девушки!$W$5:$W$75),IF(AND(D155="ж",F155=15),LOOKUP(O155,Девушки!$AP$5:$AP$75,Девушки!$W$5:$W$75),IF(AND(D155="ж",F155=16),LOOKUP(O155,Девушки!$AQ$5:$AQ$75,Девушки!$W$5:$W$75),IF(AND(D155="ж",F155&gt;=17),LOOKUP(O155,Девушки!$AR$5:$AR$75,Девушки!$W$5:$W$75),IF(AND(D155="м",F155&lt;=10),LOOKUP(O155,Юноши!$AK$5:$AK$75,Юноши!$W$5:$W$75),IF(AND(D155="м",F155=11),LOOKUP(O155,Юноши!$AL$5:$AL$75,Юноши!$W$5:$W$75),IF(AND(D155="м",F155=12),LOOKUP(O155,Юноши!$AM$5:$AM$75,Юноши!$W$5:$W$75),IF(AND(D155="м",F155=13),LOOKUP(O155,Юноши!$AN$5:$AN$75,Юноши!$W$5:$W$75),IF(AND(D155="м",F155=14),LOOKUP(O155,Юноши!$AO$5:$AO$75,Юноши!$W$5:$W$75),IF(AND(D155="м",F155=15),LOOKUP(O155,Юноши!$AP$5:$AP$75,Юноши!$W$5:$W$75),IF(AND(D155="м",F155=16),LOOKUP(O155,Юноши!$AQ$5:$AQ$75,Юноши!$W$5:$W$75),IF(AND(D155="м",F155&gt;=17),LOOKUP(O155,Юноши!$AR$5:$AR$75,Юноши!$W$5:$W$75)))))))))))))))))))</f>
        <v>0</v>
      </c>
      <c r="Q155" s="319"/>
      <c r="R155" s="454">
        <f>IF(E155="",0,IF(Q155&lt;=0,0,IF(AND(D155="ж",F155&lt;=10),LOOKUP(Q155,Девушки!$AV$5:$AV$75,Девушки!$W$5:$W$75),IF(AND(D155="ж",F155=11),LOOKUP(Q155,Девушки!$AW$5:$AW$75,Девушки!$W$5:$W$75),IF(AND(D155="ж",F155=12),LOOKUP(Q155,Девушки!$AX$5:$AX$75,Девушки!$W$5:$W$75),IF(AND(D155="ж",F155=13),LOOKUP(Q155,Девушки!$AY$5:$AY$75,Девушки!$W$5:$W$75),IF(AND(D155="ж",F155=14),LOOKUP(Q155,Девушки!$AZ$5:$AZ$75,Девушки!$W$5:$W$75),IF(AND(D155="ж",F155=15),LOOKUP(Q155,Девушки!$BA$5:$BA$75,Девушки!$W$5:$W$75),IF(AND(D155="ж",F155=16),LOOKUP(Q155,Девушки!$BB$5:$BB$75,Девушки!$W$5:$W$75),IF(AND(D155="ж",F155&gt;=17),LOOKUP(Q155,Девушки!$BC$5:$BC$75,Девушки!$W$5:$W$75),IF(AND(D155="м",F155&lt;=10),LOOKUP(Q155,Юноши!$AV$5:$AV$75,Юноши!$W$5:$W$75),IF(AND(D155="м",F155=11),LOOKUP(Q155,Юноши!$AW$5:$AW$75,Юноши!$W$5:$W$75),IF(AND(D155="м",F155=12),LOOKUP(Q155,Юноши!$AX$5:$AX$75,Юноши!$W$5:$W$75),IF(AND(D155="м",F155=13),LOOKUP(Q155,Юноши!$AY$5:$AY$75,Юноши!$W$5:$W$75),IF(AND(D155="м",F155=14),LOOKUP(Q155,Юноши!$AZ$5:$AZ$75,Юноши!$W$5:$W$75),IF(AND(D155="м",F155=15),LOOKUP(Q155,Юноши!$BA$5:$BA$75,Юноши!$W$5:$W$75),IF(AND(D155="м",F155=16),LOOKUP(Q155,Юноши!$BB$5:$BB$75,Юноши!$W$5:$W$75),IF(AND(D155="м",F155&gt;=17),LOOKUP(Q155,Юноши!$BC$5:$BC$75,Юноши!$W$5:$W$75)))))))))))))))))))</f>
        <v>0</v>
      </c>
      <c r="S155" s="335"/>
      <c r="T155" s="323">
        <f>IF(E155="",0,IF(S155="",0,IF(S155&lt;-4,0,IF(AND(D155="ж",F155&lt;=10),LOOKUP(S155,Девушки!$BG$5:$BG$75,Девушки!$W$5:$W$75),IF(AND(D155="ж",F155=11),LOOKUP(S155,Девушки!$BH$5:$BH$75,Девушки!$W$5:$W$75),IF(AND(D155="ж",F155=12),LOOKUP(S155,Девушки!$BI$5:$BI$75,Девушки!$W$5:$W$75),IF(AND(D155="ж",F155=13),LOOKUP(S155,Девушки!$BJ$5:$BJ$75,Девушки!$W$5:$W$75),IF(AND(D155="ж",F155=14),LOOKUP(S155,Девушки!$BK$5:$BK$75,Девушки!$W$5:$W$75),IF(AND(D155="ж",F155=15),LOOKUP(S155,Девушки!$BL$5:$BL$75,Девушки!$W$5:$W$75),IF(AND(D155="ж",F155=16),LOOKUP(S155,Девушки!$BM$5:$BM$75,Девушки!$W$5:$W$75),IF(AND(D155="ж",F155&gt;=17),LOOKUP(S155,Девушки!$BN$5:$BN$75,Девушки!$W$5:$W$75),IF(AND(D155="м",F155&lt;=10),LOOKUP(S155,Юноши!$BG$5:$BG$75,Юноши!$W$5:$W$75),IF(AND(D155="м",F155=11),LOOKUP(S155,Юноши!$BH$5:$BH$75,Юноши!$W$5:$W$75),IF(AND(D155="м",F155=12),LOOKUP(S155,Юноши!$BI$5:$BI$75,Юноши!$W$5:$W$75),IF(AND(D155="м",F155=13),LOOKUP(S155,Юноши!$BJ$5:$BJ$75,Юноши!$W$5:$W$75),IF(AND(D155="м",F155=14),LOOKUP(S155,Юноши!$BK$5:$BK$75,Юноши!$W$5:$W$75),IF(AND(D155="м",F155=15),LOOKUP(S155,Юноши!$BL$5:$BL$75,Юноши!$W$5:$W$75),IF(AND(D155="м",F155=16),LOOKUP(S155,Юноши!$BM$5:$BM$75,Юноши!$W$5:$W$75),IF(AND(D155="м",F155&gt;=17),LOOKUP(S155,Юноши!$BN$5:$BN$75,Юноши!$W$5:$W$75))))))))))))))))))))</f>
        <v>0</v>
      </c>
      <c r="U155" s="343"/>
      <c r="V155" s="454">
        <f>IF(E155="",0,IF(U155&lt;=0,0,IF(AND(D155="ж",F155&lt;=10),LOOKUP(U155,Девушки!$BT$5:$BT$76,Девушки!$BO$5:$BO$76),IF(AND(D155="ж",F155=11),LOOKUP(U155,Девушки!$BT$5:$BT$76,Девушки!$BO$5:$BO$76),IF(AND(D155="ж",F155=12),LOOKUP(U155,Девушки!$BT$5:$BT$76,Девушки!$BO$5:$BO$76),IF(AND(D155="ж",F155=13),LOOKUP(U155,Девушки!$BT$5:$BT$76,Девушки!$BO$5:$BO$76),IF(AND(D155="ж",F155=14),LOOKUP(U155,Девушки!$BT$5:$BT$76,Девушки!$BO$5:$BO$76),IF(AND(D155="ж",F155=15),LOOKUP(U155,Девушки!$BT$5:$BT$76,Девушки!$BO$5:$BO$76),IF(AND(D155="ж",F155=16),LOOKUP(U155,Девушки!$BT$5:$BT$76,Девушки!$BO$5:$BO$76),IF(AND(D155="ж",F155&gt;=17),LOOKUP(U155,Девушки!$BT$5:$BT$76,Девушки!$BO$5:$BO$76),IF(AND(D155="м",F155&lt;=10),LOOKUP(U155,Юноши!$BT$5:$BT$76,Юноши!$BO$5:$BO$76),IF(AND(D155="м",F155=11),LOOKUP(U155,Юноши!$BT$5:$BT$76,Юноши!$BO$5:$BO$76),IF(AND(D155="м",F155=12),LOOKUP(U155,Юноши!$BT$5:$BT$76,Юноши!$BO$5:$BO$76),IF(AND(D155="м",F155=13),LOOKUP(U155,Юноши!$BT$5:$BT$76,Юноши!$BO$5:$BO$76),IF(AND(D155="м",F155=14),LOOKUP(U155,Юноши!$BT$5:$BT$76,Юноши!$BO$5:$BO$76),IF(AND(D155="м",F155=15),LOOKUP(U155,Юноши!$BT$5:$BT$76,Юноши!$BO$5:$BO$76),IF(AND(D155="м",F155=16),LOOKUP(U155,Юноши!$BT$5:$BT$76,Юноши!$BO$5:$BO$76),IF(AND(D155="м",F155&gt;=17),LOOKUP(U155,Юноши!$BT$5:$BT$76,Юноши!$BO$5:$BO$76)))))))))))))))))))</f>
        <v>0</v>
      </c>
      <c r="W155" s="348"/>
      <c r="X155" s="324">
        <f>IF(E155="",0,IF(W155="",0,IF(AND(D155="ж",F155&lt;=10),LOOKUP(W155,Девушки!$D$5:$D$76,Девушки!$A$5:$A$76),IF(AND(D155="ж",F155=11),LOOKUP(W155,Девушки!$E$5:$E$76,Девушки!$A$5:$A$76),IF(AND(D155="ж",F155=12),LOOKUP(W155,Девушки!$F$5:$F$76,Девушки!$A$5:$A$76),IF(AND(D155="ж",F155=13),LOOKUP(W155,Девушки!$G$5:$G$76,Девушки!$A$5:$A$76),IF(AND(D155="ж",F155=14),LOOKUP(W155,Девушки!$H$5:$H$76,Девушки!$A$5:$A$76),IF(AND(D155="ж",F155=15),LOOKUP(W155,Девушки!$I$5:$I$76,Девушки!$A$5:$A$76),IF(AND(D155="ж",F155=16),LOOKUP(W155,Девушки!$J$5:$J$76,Девушки!$A$5:$A$76),IF(AND(D155="ж",F155&gt;=17),LOOKUP(W155,Девушки!$K$5:$K$76,Девушки!$A$5:$A$76),IF(AND(D155="м",F155&lt;=10),LOOKUP(W155,Юноши!$D$5:$D$76,Юноши!$A$5:$A$76),IF(AND(D155="м",F155=11),LOOKUP(W155,Юноши!$E$5:$E$76,Юноши!$A$5:$A$76),IF(AND(D155="м",F155=12),LOOKUP(W155,Юноши!$F$5:$F$76,Юноши!$A$5:$A$76),IF(AND(D155="м",F155=13),LOOKUP(W155,Юноши!$G$5:$G$76,Юноши!$A$5:$A$76),IF(AND(D155="м",F155=14),LOOKUP(W155,Юноши!$H$5:$H$76,Юноши!$A$5:$A$76),IF(AND(D155="м",F155=15),LOOKUP(W155,Юноши!$I$5:$I$76,Юноши!$A$5:$A$76),IF(AND(D155="м",F155=16),LOOKUP(W155,Юноши!$J$5:$J$76,Юноши!$A$5:$A$76),IF(AND(D155="м",F155&gt;=17),LOOKUP(W155,Юноши!$K$5:$K$76,Юноши!$A$5:$A$76)))))))))))))))))))</f>
        <v>0</v>
      </c>
      <c r="Y155" s="451">
        <f t="shared" si="5"/>
        <v>0</v>
      </c>
    </row>
    <row r="156" spans="1:25" ht="24.95" customHeight="1">
      <c r="A156" s="456"/>
      <c r="B156" s="456"/>
      <c r="C156" s="457"/>
      <c r="D156" s="458"/>
      <c r="E156" s="463"/>
      <c r="F156" s="416" t="str">
        <f t="shared" si="4"/>
        <v>/</v>
      </c>
      <c r="G156" s="422"/>
      <c r="H156" s="420">
        <f>IF(E156="",0,IF(G156&lt;=0,0,IF(AND(D156="ж",F156&lt;=10),LOOKUP(G156,Девушки!$CH$5:$CH$76,Девушки!$L$5:$L$76),IF(AND(D156="ж",F156=11),LOOKUP(G156,Девушки!$CI$5:$CI$76,Девушки!$L$5:$L$76),IF(AND(D156="ж",F156=12),LOOKUP(G156,Девушки!$CJ$5:$CJ$76,Девушки!$L$5:$L$76),IF(AND(D156="ж",F156=13),LOOKUP(G156,Девушки!$CK$5:$CK$76,Девушки!$L$5:$L$76),IF(AND(D156="ж",F156=14),LOOKUP(G156,Девушки!$CL$5:$CL$76,Девушки!$L$5:$L$76),IF(AND(D156="ж",F156=15),LOOKUP(G156,Девушки!$CM$5:$CM$76,Девушки!$L$5:$L$76),IF(AND(D156="ж",F156=16),LOOKUP(G156,Девушки!$CN$5:$CN$76,Девушки!$L$5:$L$76),IF(AND(D156="ж",F156&gt;=17),LOOKUP(G156,Девушки!$CO$5:$CO$76,Девушки!$L$5:$L$76),IF(AND(D156="м",F156&lt;=10),LOOKUP(G156,Юноши!$CH$5:$CH$76,Юноши!$L$5:$L$76),IF(AND(D156="м",F156=11),LOOKUP(G156,Юноши!$CI$5:$CI$76,Юноши!$L$5:$L$76),IF(AND(D156="м",F156=12),LOOKUP(G156,Юноши!$CJ$5:$CJ$76,Юноши!$L$5:$L$76),IF(AND(D156="м",F156=13),LOOKUP(G156,Юноши!$CK$5:$CK$76,Юноши!$L$5:$L$76),IF(AND(D156="м",F156=14),LOOKUP(G156,Юноши!$CL$5:$CL$76,Юноши!$L$5:$L$76),IF(AND(D156="м",F156=15),LOOKUP(G156,Юноши!$CM$5:$CM$76,Юноши!$L$5:$L$76),IF(AND(D156="м",F156=16),LOOKUP(G156,Юноши!$CN$5:$CN$76,Юноши!$L$5:$L$76),IF(AND(D156="м",F156&gt;=17),LOOKUP(G156,Юноши!$CO$5:$CO$76,Юноши!$L$5:$L$76)))))))))))))))))))</f>
        <v>0</v>
      </c>
      <c r="I156" s="418"/>
      <c r="J156" s="383">
        <f>IF(E156="",0,IF(I156&lt;=0,0,IF(AND(D156="ж",F156&lt;=10),LOOKUP(I156,Девушки!$O$5:$O$76,Девушки!$L$5:$L$76),IF(AND(D156="ж",F156=11),LOOKUP(I156,Девушки!$P$5:$P$76,Девушки!$L$5:$L$76),IF(AND(D156="ж",F156=12),LOOKUP(I156,Девушки!$Q$5:$Q$76,Девушки!$L$5:$L$76),IF(AND(D156="ж",F156=13),LOOKUP(I156,Девушки!$R$5:$R$76,Девушки!$L$5:$L$76),IF(AND(D156="ж",F156=14),LOOKUP(I156,Девушки!$S$5:$S$76,Девушки!$L$5:$L$76),IF(AND(D156="ж",F156=15),LOOKUP(I156,Девушки!$T$5:$T$76,Девушки!$L$5:$L$76),IF(AND(D156="ж",F156=16),LOOKUP(I156,Девушки!$U$5:$U$76,Девушки!$L$5:$L$76),IF(AND(D156="ж",F156&gt;=17),LOOKUP(I156,Девушки!$V$5:$V$76,Девушки!$L$5:$L$76),IF(AND(D156="м",F156&lt;=10),LOOKUP(I156,Юноши!$O$5:$O$76,Юноши!$L$5:$L$76),IF(AND(D156="м",F156=11),LOOKUP(I156,Юноши!$P$5:$P$76,Юноши!$L$5:$L$76),IF(AND(D156="м",F156=12),LOOKUP(I156,Юноши!$Q$5:$Q$76,Юноши!$L$5:$L$76),IF(AND(D156="м",F156=13),LOOKUP(I156,Юноши!$R$5:$R$76,Юноши!$L$5:$L$76),IF(AND(D156="м",F156=14),LOOKUP(I156,Юноши!$S$5:$S$76,Юноши!$L$5:$L$76),IF(AND(D156="м",F156=15),LOOKUP(I156,Юноши!$T$5:$T$76,Юноши!$L$5:$L$76),IF(AND(D156="м",F156=16),LOOKUP(I156,Юноши!$U$5:$U$76,Юноши!$L$5:$L$76),IF(AND(D156="м",F156&gt;=17),LOOKUP(I156,Юноши!$V$5:$V$76,Юноши!$L$5:$L$76)))))))))))))))))))</f>
        <v>0</v>
      </c>
      <c r="K156" s="424"/>
      <c r="L156" s="391">
        <f>IF(E156="",0,IF(K156&lt;=0,0,IF(AND(D156="ж",F156&lt;=16),LOOKUP(K156,Девушки!$CC$5:$CC$76,Девушки!$L$5:$L$76),IF(AND(D156="ж",F156=17),LOOKUP(K156,Девушки!$CD$5:$CD$76,Девушки!$L$5:$L$76),IF(AND(D156="м",F156&lt;=16),LOOKUP(K156,Юноши!$CC$5:$CC$76,Юноши!$L$5:$L$76),IF(AND(D156="м",F156=17),LOOKUP(K156,Юноши!$CD$5:$CD$76,Юноши!$L$5:$L$76)))))))</f>
        <v>0</v>
      </c>
      <c r="M156" s="387"/>
      <c r="N156" s="320">
        <f>IF(E156="",0,IF(M156&lt;=0,0,IF(AND(D156="ж",F156&lt;=10),LOOKUP(M156,Девушки!$Z$5:$Z$75,Девушки!$W$5:$W$75),IF(AND(D156="ж",F156=11),LOOKUP(M156,Девушки!$AA$5:$AA$75,Девушки!$W$5:$W$75),IF(AND(D156="ж",F156=12),LOOKUP(M156,Девушки!$AB$5:$AB$75,Девушки!$W$5:$W$75),IF(AND(D156="ж",F156=13),LOOKUP(M156,Девушки!$AC$5:$AC$75,Девушки!$W$5:$W$75),IF(AND(D156="ж",F156=14),LOOKUP(M156,Девушки!$AD$5:$AD$75,Девушки!$W$5:$W$75),IF(AND(D156="ж",F156=15),LOOKUP(M156,Девушки!$AE$5:$AE$75,Девушки!$W$5:$W$75),IF(AND(D156="ж",F156=16),LOOKUP(M156,Девушки!$AF$5:$AF$75,Девушки!$W$5:$W$75),IF(AND(D156="ж",F156&gt;=17),LOOKUP(M156,Девушки!$AG$5:$AG$75,Девушки!$W$5:$W$75),IF(AND(D156="м",F156&lt;=10),LOOKUP(M156,Юноши!$Z$5:$Z$75,Юноши!$W$5:$W$75),IF(AND(D156="м",F156=11),LOOKUP(M156,Юноши!$AA$5:$AA$75,Юноши!$W$5:$W$75),IF(AND(D156="м",F156=12),LOOKUP(M156,Юноши!$AB$5:$AB$75,Юноши!$W$5:$W$75),IF(AND(D156="м",F156=13),LOOKUP(M156,Юноши!$AC$5:$AC$75,Юноши!$W$5:$W$75),IF(AND(D156="м",F156=14),LOOKUP(M156,Юноши!$AD$5:$AD$75,Юноши!$W$5:$W$75),IF(AND(D156="м",F156=15),LOOKUP(M156,Юноши!$AE$5:$AE$75,Юноши!$W$5:$W$75),IF(AND(D156="м",F156=16),LOOKUP(M156,Юноши!$AF$5:$AF$75,Юноши!$W$5:$W$75),IF(AND(D156="м",F156&gt;=17),LOOKUP(M156,Юноши!$AG$5:$AG$75,Юноши!$W$5:$W$75)))))))))))))))))))</f>
        <v>0</v>
      </c>
      <c r="O156" s="389"/>
      <c r="P156" s="322">
        <f>IF(E156="",0,IF(O156&lt;=0,0,IF(AND(D156="ж",F156&lt;=10),LOOKUP(O156,Девушки!$AK$5:$AK$75,Девушки!$W$5:$W$75),IF(AND(D156="ж",F156=11),LOOKUP(O156,Девушки!$AL$5:$AL$75,Девушки!$W$5:$W$75),IF(AND(D156="ж",F156=12),LOOKUP(O156,Девушки!$AM$5:$AM$75,Девушки!$W$5:$W$75),IF(AND(D156="ж",F156=13),LOOKUP(O156,Девушки!$AN$5:$AN$75,Девушки!$W$5:$W$75),IF(AND(D156="ж",F156=14),LOOKUP(O156,Девушки!$AO$5:$AO$75,Девушки!$W$5:$W$75),IF(AND(D156="ж",F156=15),LOOKUP(O156,Девушки!$AP$5:$AP$75,Девушки!$W$5:$W$75),IF(AND(D156="ж",F156=16),LOOKUP(O156,Девушки!$AQ$5:$AQ$75,Девушки!$W$5:$W$75),IF(AND(D156="ж",F156&gt;=17),LOOKUP(O156,Девушки!$AR$5:$AR$75,Девушки!$W$5:$W$75),IF(AND(D156="м",F156&lt;=10),LOOKUP(O156,Юноши!$AK$5:$AK$75,Юноши!$W$5:$W$75),IF(AND(D156="м",F156=11),LOOKUP(O156,Юноши!$AL$5:$AL$75,Юноши!$W$5:$W$75),IF(AND(D156="м",F156=12),LOOKUP(O156,Юноши!$AM$5:$AM$75,Юноши!$W$5:$W$75),IF(AND(D156="м",F156=13),LOOKUP(O156,Юноши!$AN$5:$AN$75,Юноши!$W$5:$W$75),IF(AND(D156="м",F156=14),LOOKUP(O156,Юноши!$AO$5:$AO$75,Юноши!$W$5:$W$75),IF(AND(D156="м",F156=15),LOOKUP(O156,Юноши!$AP$5:$AP$75,Юноши!$W$5:$W$75),IF(AND(D156="м",F156=16),LOOKUP(O156,Юноши!$AQ$5:$AQ$75,Юноши!$W$5:$W$75),IF(AND(D156="м",F156&gt;=17),LOOKUP(O156,Юноши!$AR$5:$AR$75,Юноши!$W$5:$W$75)))))))))))))))))))</f>
        <v>0</v>
      </c>
      <c r="Q156" s="319"/>
      <c r="R156" s="454">
        <f>IF(E156="",0,IF(Q156&lt;=0,0,IF(AND(D156="ж",F156&lt;=10),LOOKUP(Q156,Девушки!$AV$5:$AV$75,Девушки!$W$5:$W$75),IF(AND(D156="ж",F156=11),LOOKUP(Q156,Девушки!$AW$5:$AW$75,Девушки!$W$5:$W$75),IF(AND(D156="ж",F156=12),LOOKUP(Q156,Девушки!$AX$5:$AX$75,Девушки!$W$5:$W$75),IF(AND(D156="ж",F156=13),LOOKUP(Q156,Девушки!$AY$5:$AY$75,Девушки!$W$5:$W$75),IF(AND(D156="ж",F156=14),LOOKUP(Q156,Девушки!$AZ$5:$AZ$75,Девушки!$W$5:$W$75),IF(AND(D156="ж",F156=15),LOOKUP(Q156,Девушки!$BA$5:$BA$75,Девушки!$W$5:$W$75),IF(AND(D156="ж",F156=16),LOOKUP(Q156,Девушки!$BB$5:$BB$75,Девушки!$W$5:$W$75),IF(AND(D156="ж",F156&gt;=17),LOOKUP(Q156,Девушки!$BC$5:$BC$75,Девушки!$W$5:$W$75),IF(AND(D156="м",F156&lt;=10),LOOKUP(Q156,Юноши!$AV$5:$AV$75,Юноши!$W$5:$W$75),IF(AND(D156="м",F156=11),LOOKUP(Q156,Юноши!$AW$5:$AW$75,Юноши!$W$5:$W$75),IF(AND(D156="м",F156=12),LOOKUP(Q156,Юноши!$AX$5:$AX$75,Юноши!$W$5:$W$75),IF(AND(D156="м",F156=13),LOOKUP(Q156,Юноши!$AY$5:$AY$75,Юноши!$W$5:$W$75),IF(AND(D156="м",F156=14),LOOKUP(Q156,Юноши!$AZ$5:$AZ$75,Юноши!$W$5:$W$75),IF(AND(D156="м",F156=15),LOOKUP(Q156,Юноши!$BA$5:$BA$75,Юноши!$W$5:$W$75),IF(AND(D156="м",F156=16),LOOKUP(Q156,Юноши!$BB$5:$BB$75,Юноши!$W$5:$W$75),IF(AND(D156="м",F156&gt;=17),LOOKUP(Q156,Юноши!$BC$5:$BC$75,Юноши!$W$5:$W$75)))))))))))))))))))</f>
        <v>0</v>
      </c>
      <c r="S156" s="335"/>
      <c r="T156" s="323">
        <f>IF(E156="",0,IF(S156="",0,IF(S156&lt;-4,0,IF(AND(D156="ж",F156&lt;=10),LOOKUP(S156,Девушки!$BG$5:$BG$75,Девушки!$W$5:$W$75),IF(AND(D156="ж",F156=11),LOOKUP(S156,Девушки!$BH$5:$BH$75,Девушки!$W$5:$W$75),IF(AND(D156="ж",F156=12),LOOKUP(S156,Девушки!$BI$5:$BI$75,Девушки!$W$5:$W$75),IF(AND(D156="ж",F156=13),LOOKUP(S156,Девушки!$BJ$5:$BJ$75,Девушки!$W$5:$W$75),IF(AND(D156="ж",F156=14),LOOKUP(S156,Девушки!$BK$5:$BK$75,Девушки!$W$5:$W$75),IF(AND(D156="ж",F156=15),LOOKUP(S156,Девушки!$BL$5:$BL$75,Девушки!$W$5:$W$75),IF(AND(D156="ж",F156=16),LOOKUP(S156,Девушки!$BM$5:$BM$75,Девушки!$W$5:$W$75),IF(AND(D156="ж",F156&gt;=17),LOOKUP(S156,Девушки!$BN$5:$BN$75,Девушки!$W$5:$W$75),IF(AND(D156="м",F156&lt;=10),LOOKUP(S156,Юноши!$BG$5:$BG$75,Юноши!$W$5:$W$75),IF(AND(D156="м",F156=11),LOOKUP(S156,Юноши!$BH$5:$BH$75,Юноши!$W$5:$W$75),IF(AND(D156="м",F156=12),LOOKUP(S156,Юноши!$BI$5:$BI$75,Юноши!$W$5:$W$75),IF(AND(D156="м",F156=13),LOOKUP(S156,Юноши!$BJ$5:$BJ$75,Юноши!$W$5:$W$75),IF(AND(D156="м",F156=14),LOOKUP(S156,Юноши!$BK$5:$BK$75,Юноши!$W$5:$W$75),IF(AND(D156="м",F156=15),LOOKUP(S156,Юноши!$BL$5:$BL$75,Юноши!$W$5:$W$75),IF(AND(D156="м",F156=16),LOOKUP(S156,Юноши!$BM$5:$BM$75,Юноши!$W$5:$W$75),IF(AND(D156="м",F156&gt;=17),LOOKUP(S156,Юноши!$BN$5:$BN$75,Юноши!$W$5:$W$75))))))))))))))))))))</f>
        <v>0</v>
      </c>
      <c r="U156" s="343"/>
      <c r="V156" s="454">
        <f>IF(E156="",0,IF(U156&lt;=0,0,IF(AND(D156="ж",F156&lt;=10),LOOKUP(U156,Девушки!$BT$5:$BT$76,Девушки!$BO$5:$BO$76),IF(AND(D156="ж",F156=11),LOOKUP(U156,Девушки!$BT$5:$BT$76,Девушки!$BO$5:$BO$76),IF(AND(D156="ж",F156=12),LOOKUP(U156,Девушки!$BT$5:$BT$76,Девушки!$BO$5:$BO$76),IF(AND(D156="ж",F156=13),LOOKUP(U156,Девушки!$BT$5:$BT$76,Девушки!$BO$5:$BO$76),IF(AND(D156="ж",F156=14),LOOKUP(U156,Девушки!$BT$5:$BT$76,Девушки!$BO$5:$BO$76),IF(AND(D156="ж",F156=15),LOOKUP(U156,Девушки!$BT$5:$BT$76,Девушки!$BO$5:$BO$76),IF(AND(D156="ж",F156=16),LOOKUP(U156,Девушки!$BT$5:$BT$76,Девушки!$BO$5:$BO$76),IF(AND(D156="ж",F156&gt;=17),LOOKUP(U156,Девушки!$BT$5:$BT$76,Девушки!$BO$5:$BO$76),IF(AND(D156="м",F156&lt;=10),LOOKUP(U156,Юноши!$BT$5:$BT$76,Юноши!$BO$5:$BO$76),IF(AND(D156="м",F156=11),LOOKUP(U156,Юноши!$BT$5:$BT$76,Юноши!$BO$5:$BO$76),IF(AND(D156="м",F156=12),LOOKUP(U156,Юноши!$BT$5:$BT$76,Юноши!$BO$5:$BO$76),IF(AND(D156="м",F156=13),LOOKUP(U156,Юноши!$BT$5:$BT$76,Юноши!$BO$5:$BO$76),IF(AND(D156="м",F156=14),LOOKUP(U156,Юноши!$BT$5:$BT$76,Юноши!$BO$5:$BO$76),IF(AND(D156="м",F156=15),LOOKUP(U156,Юноши!$BT$5:$BT$76,Юноши!$BO$5:$BO$76),IF(AND(D156="м",F156=16),LOOKUP(U156,Юноши!$BT$5:$BT$76,Юноши!$BO$5:$BO$76),IF(AND(D156="м",F156&gt;=17),LOOKUP(U156,Юноши!$BT$5:$BT$76,Юноши!$BO$5:$BO$76)))))))))))))))))))</f>
        <v>0</v>
      </c>
      <c r="W156" s="348"/>
      <c r="X156" s="324">
        <f>IF(E156="",0,IF(W156="",0,IF(AND(D156="ж",F156&lt;=10),LOOKUP(W156,Девушки!$D$5:$D$76,Девушки!$A$5:$A$76),IF(AND(D156="ж",F156=11),LOOKUP(W156,Девушки!$E$5:$E$76,Девушки!$A$5:$A$76),IF(AND(D156="ж",F156=12),LOOKUP(W156,Девушки!$F$5:$F$76,Девушки!$A$5:$A$76),IF(AND(D156="ж",F156=13),LOOKUP(W156,Девушки!$G$5:$G$76,Девушки!$A$5:$A$76),IF(AND(D156="ж",F156=14),LOOKUP(W156,Девушки!$H$5:$H$76,Девушки!$A$5:$A$76),IF(AND(D156="ж",F156=15),LOOKUP(W156,Девушки!$I$5:$I$76,Девушки!$A$5:$A$76),IF(AND(D156="ж",F156=16),LOOKUP(W156,Девушки!$J$5:$J$76,Девушки!$A$5:$A$76),IF(AND(D156="ж",F156&gt;=17),LOOKUP(W156,Девушки!$K$5:$K$76,Девушки!$A$5:$A$76),IF(AND(D156="м",F156&lt;=10),LOOKUP(W156,Юноши!$D$5:$D$76,Юноши!$A$5:$A$76),IF(AND(D156="м",F156=11),LOOKUP(W156,Юноши!$E$5:$E$76,Юноши!$A$5:$A$76),IF(AND(D156="м",F156=12),LOOKUP(W156,Юноши!$F$5:$F$76,Юноши!$A$5:$A$76),IF(AND(D156="м",F156=13),LOOKUP(W156,Юноши!$G$5:$G$76,Юноши!$A$5:$A$76),IF(AND(D156="м",F156=14),LOOKUP(W156,Юноши!$H$5:$H$76,Юноши!$A$5:$A$76),IF(AND(D156="м",F156=15),LOOKUP(W156,Юноши!$I$5:$I$76,Юноши!$A$5:$A$76),IF(AND(D156="м",F156=16),LOOKUP(W156,Юноши!$J$5:$J$76,Юноши!$A$5:$A$76),IF(AND(D156="м",F156&gt;=17),LOOKUP(W156,Юноши!$K$5:$K$76,Юноши!$A$5:$A$76)))))))))))))))))))</f>
        <v>0</v>
      </c>
      <c r="Y156" s="451">
        <f t="shared" si="5"/>
        <v>0</v>
      </c>
    </row>
    <row r="157" spans="1:25" ht="24.95" customHeight="1">
      <c r="A157" s="456"/>
      <c r="B157" s="456"/>
      <c r="C157" s="457"/>
      <c r="D157" s="458"/>
      <c r="E157" s="463"/>
      <c r="F157" s="416" t="str">
        <f t="shared" si="4"/>
        <v>/</v>
      </c>
      <c r="G157" s="422"/>
      <c r="H157" s="420">
        <f>IF(E157="",0,IF(G157&lt;=0,0,IF(AND(D157="ж",F157&lt;=10),LOOKUP(G157,Девушки!$CH$5:$CH$76,Девушки!$L$5:$L$76),IF(AND(D157="ж",F157=11),LOOKUP(G157,Девушки!$CI$5:$CI$76,Девушки!$L$5:$L$76),IF(AND(D157="ж",F157=12),LOOKUP(G157,Девушки!$CJ$5:$CJ$76,Девушки!$L$5:$L$76),IF(AND(D157="ж",F157=13),LOOKUP(G157,Девушки!$CK$5:$CK$76,Девушки!$L$5:$L$76),IF(AND(D157="ж",F157=14),LOOKUP(G157,Девушки!$CL$5:$CL$76,Девушки!$L$5:$L$76),IF(AND(D157="ж",F157=15),LOOKUP(G157,Девушки!$CM$5:$CM$76,Девушки!$L$5:$L$76),IF(AND(D157="ж",F157=16),LOOKUP(G157,Девушки!$CN$5:$CN$76,Девушки!$L$5:$L$76),IF(AND(D157="ж",F157&gt;=17),LOOKUP(G157,Девушки!$CO$5:$CO$76,Девушки!$L$5:$L$76),IF(AND(D157="м",F157&lt;=10),LOOKUP(G157,Юноши!$CH$5:$CH$76,Юноши!$L$5:$L$76),IF(AND(D157="м",F157=11),LOOKUP(G157,Юноши!$CI$5:$CI$76,Юноши!$L$5:$L$76),IF(AND(D157="м",F157=12),LOOKUP(G157,Юноши!$CJ$5:$CJ$76,Юноши!$L$5:$L$76),IF(AND(D157="м",F157=13),LOOKUP(G157,Юноши!$CK$5:$CK$76,Юноши!$L$5:$L$76),IF(AND(D157="м",F157=14),LOOKUP(G157,Юноши!$CL$5:$CL$76,Юноши!$L$5:$L$76),IF(AND(D157="м",F157=15),LOOKUP(G157,Юноши!$CM$5:$CM$76,Юноши!$L$5:$L$76),IF(AND(D157="м",F157=16),LOOKUP(G157,Юноши!$CN$5:$CN$76,Юноши!$L$5:$L$76),IF(AND(D157="м",F157&gt;=17),LOOKUP(G157,Юноши!$CO$5:$CO$76,Юноши!$L$5:$L$76)))))))))))))))))))</f>
        <v>0</v>
      </c>
      <c r="I157" s="418"/>
      <c r="J157" s="383">
        <f>IF(E157="",0,IF(I157&lt;=0,0,IF(AND(D157="ж",F157&lt;=10),LOOKUP(I157,Девушки!$O$5:$O$76,Девушки!$L$5:$L$76),IF(AND(D157="ж",F157=11),LOOKUP(I157,Девушки!$P$5:$P$76,Девушки!$L$5:$L$76),IF(AND(D157="ж",F157=12),LOOKUP(I157,Девушки!$Q$5:$Q$76,Девушки!$L$5:$L$76),IF(AND(D157="ж",F157=13),LOOKUP(I157,Девушки!$R$5:$R$76,Девушки!$L$5:$L$76),IF(AND(D157="ж",F157=14),LOOKUP(I157,Девушки!$S$5:$S$76,Девушки!$L$5:$L$76),IF(AND(D157="ж",F157=15),LOOKUP(I157,Девушки!$T$5:$T$76,Девушки!$L$5:$L$76),IF(AND(D157="ж",F157=16),LOOKUP(I157,Девушки!$U$5:$U$76,Девушки!$L$5:$L$76),IF(AND(D157="ж",F157&gt;=17),LOOKUP(I157,Девушки!$V$5:$V$76,Девушки!$L$5:$L$76),IF(AND(D157="м",F157&lt;=10),LOOKUP(I157,Юноши!$O$5:$O$76,Юноши!$L$5:$L$76),IF(AND(D157="м",F157=11),LOOKUP(I157,Юноши!$P$5:$P$76,Юноши!$L$5:$L$76),IF(AND(D157="м",F157=12),LOOKUP(I157,Юноши!$Q$5:$Q$76,Юноши!$L$5:$L$76),IF(AND(D157="м",F157=13),LOOKUP(I157,Юноши!$R$5:$R$76,Юноши!$L$5:$L$76),IF(AND(D157="м",F157=14),LOOKUP(I157,Юноши!$S$5:$S$76,Юноши!$L$5:$L$76),IF(AND(D157="м",F157=15),LOOKUP(I157,Юноши!$T$5:$T$76,Юноши!$L$5:$L$76),IF(AND(D157="м",F157=16),LOOKUP(I157,Юноши!$U$5:$U$76,Юноши!$L$5:$L$76),IF(AND(D157="м",F157&gt;=17),LOOKUP(I157,Юноши!$V$5:$V$76,Юноши!$L$5:$L$76)))))))))))))))))))</f>
        <v>0</v>
      </c>
      <c r="K157" s="424"/>
      <c r="L157" s="391">
        <f>IF(E157="",0,IF(K157&lt;=0,0,IF(AND(D157="ж",F157&lt;=16),LOOKUP(K157,Девушки!$CC$5:$CC$76,Девушки!$L$5:$L$76),IF(AND(D157="ж",F157=17),LOOKUP(K157,Девушки!$CD$5:$CD$76,Девушки!$L$5:$L$76),IF(AND(D157="м",F157&lt;=16),LOOKUP(K157,Юноши!$CC$5:$CC$76,Юноши!$L$5:$L$76),IF(AND(D157="м",F157=17),LOOKUP(K157,Юноши!$CD$5:$CD$76,Юноши!$L$5:$L$76)))))))</f>
        <v>0</v>
      </c>
      <c r="M157" s="387"/>
      <c r="N157" s="320">
        <f>IF(E157="",0,IF(M157&lt;=0,0,IF(AND(D157="ж",F157&lt;=10),LOOKUP(M157,Девушки!$Z$5:$Z$75,Девушки!$W$5:$W$75),IF(AND(D157="ж",F157=11),LOOKUP(M157,Девушки!$AA$5:$AA$75,Девушки!$W$5:$W$75),IF(AND(D157="ж",F157=12),LOOKUP(M157,Девушки!$AB$5:$AB$75,Девушки!$W$5:$W$75),IF(AND(D157="ж",F157=13),LOOKUP(M157,Девушки!$AC$5:$AC$75,Девушки!$W$5:$W$75),IF(AND(D157="ж",F157=14),LOOKUP(M157,Девушки!$AD$5:$AD$75,Девушки!$W$5:$W$75),IF(AND(D157="ж",F157=15),LOOKUP(M157,Девушки!$AE$5:$AE$75,Девушки!$W$5:$W$75),IF(AND(D157="ж",F157=16),LOOKUP(M157,Девушки!$AF$5:$AF$75,Девушки!$W$5:$W$75),IF(AND(D157="ж",F157&gt;=17),LOOKUP(M157,Девушки!$AG$5:$AG$75,Девушки!$W$5:$W$75),IF(AND(D157="м",F157&lt;=10),LOOKUP(M157,Юноши!$Z$5:$Z$75,Юноши!$W$5:$W$75),IF(AND(D157="м",F157=11),LOOKUP(M157,Юноши!$AA$5:$AA$75,Юноши!$W$5:$W$75),IF(AND(D157="м",F157=12),LOOKUP(M157,Юноши!$AB$5:$AB$75,Юноши!$W$5:$W$75),IF(AND(D157="м",F157=13),LOOKUP(M157,Юноши!$AC$5:$AC$75,Юноши!$W$5:$W$75),IF(AND(D157="м",F157=14),LOOKUP(M157,Юноши!$AD$5:$AD$75,Юноши!$W$5:$W$75),IF(AND(D157="м",F157=15),LOOKUP(M157,Юноши!$AE$5:$AE$75,Юноши!$W$5:$W$75),IF(AND(D157="м",F157=16),LOOKUP(M157,Юноши!$AF$5:$AF$75,Юноши!$W$5:$W$75),IF(AND(D157="м",F157&gt;=17),LOOKUP(M157,Юноши!$AG$5:$AG$75,Юноши!$W$5:$W$75)))))))))))))))))))</f>
        <v>0</v>
      </c>
      <c r="O157" s="389"/>
      <c r="P157" s="322">
        <f>IF(E157="",0,IF(O157&lt;=0,0,IF(AND(D157="ж",F157&lt;=10),LOOKUP(O157,Девушки!$AK$5:$AK$75,Девушки!$W$5:$W$75),IF(AND(D157="ж",F157=11),LOOKUP(O157,Девушки!$AL$5:$AL$75,Девушки!$W$5:$W$75),IF(AND(D157="ж",F157=12),LOOKUP(O157,Девушки!$AM$5:$AM$75,Девушки!$W$5:$W$75),IF(AND(D157="ж",F157=13),LOOKUP(O157,Девушки!$AN$5:$AN$75,Девушки!$W$5:$W$75),IF(AND(D157="ж",F157=14),LOOKUP(O157,Девушки!$AO$5:$AO$75,Девушки!$W$5:$W$75),IF(AND(D157="ж",F157=15),LOOKUP(O157,Девушки!$AP$5:$AP$75,Девушки!$W$5:$W$75),IF(AND(D157="ж",F157=16),LOOKUP(O157,Девушки!$AQ$5:$AQ$75,Девушки!$W$5:$W$75),IF(AND(D157="ж",F157&gt;=17),LOOKUP(O157,Девушки!$AR$5:$AR$75,Девушки!$W$5:$W$75),IF(AND(D157="м",F157&lt;=10),LOOKUP(O157,Юноши!$AK$5:$AK$75,Юноши!$W$5:$W$75),IF(AND(D157="м",F157=11),LOOKUP(O157,Юноши!$AL$5:$AL$75,Юноши!$W$5:$W$75),IF(AND(D157="м",F157=12),LOOKUP(O157,Юноши!$AM$5:$AM$75,Юноши!$W$5:$W$75),IF(AND(D157="м",F157=13),LOOKUP(O157,Юноши!$AN$5:$AN$75,Юноши!$W$5:$W$75),IF(AND(D157="м",F157=14),LOOKUP(O157,Юноши!$AO$5:$AO$75,Юноши!$W$5:$W$75),IF(AND(D157="м",F157=15),LOOKUP(O157,Юноши!$AP$5:$AP$75,Юноши!$W$5:$W$75),IF(AND(D157="м",F157=16),LOOKUP(O157,Юноши!$AQ$5:$AQ$75,Юноши!$W$5:$W$75),IF(AND(D157="м",F157&gt;=17),LOOKUP(O157,Юноши!$AR$5:$AR$75,Юноши!$W$5:$W$75)))))))))))))))))))</f>
        <v>0</v>
      </c>
      <c r="Q157" s="319"/>
      <c r="R157" s="454">
        <f>IF(E157="",0,IF(Q157&lt;=0,0,IF(AND(D157="ж",F157&lt;=10),LOOKUP(Q157,Девушки!$AV$5:$AV$75,Девушки!$W$5:$W$75),IF(AND(D157="ж",F157=11),LOOKUP(Q157,Девушки!$AW$5:$AW$75,Девушки!$W$5:$W$75),IF(AND(D157="ж",F157=12),LOOKUP(Q157,Девушки!$AX$5:$AX$75,Девушки!$W$5:$W$75),IF(AND(D157="ж",F157=13),LOOKUP(Q157,Девушки!$AY$5:$AY$75,Девушки!$W$5:$W$75),IF(AND(D157="ж",F157=14),LOOKUP(Q157,Девушки!$AZ$5:$AZ$75,Девушки!$W$5:$W$75),IF(AND(D157="ж",F157=15),LOOKUP(Q157,Девушки!$BA$5:$BA$75,Девушки!$W$5:$W$75),IF(AND(D157="ж",F157=16),LOOKUP(Q157,Девушки!$BB$5:$BB$75,Девушки!$W$5:$W$75),IF(AND(D157="ж",F157&gt;=17),LOOKUP(Q157,Девушки!$BC$5:$BC$75,Девушки!$W$5:$W$75),IF(AND(D157="м",F157&lt;=10),LOOKUP(Q157,Юноши!$AV$5:$AV$75,Юноши!$W$5:$W$75),IF(AND(D157="м",F157=11),LOOKUP(Q157,Юноши!$AW$5:$AW$75,Юноши!$W$5:$W$75),IF(AND(D157="м",F157=12),LOOKUP(Q157,Юноши!$AX$5:$AX$75,Юноши!$W$5:$W$75),IF(AND(D157="м",F157=13),LOOKUP(Q157,Юноши!$AY$5:$AY$75,Юноши!$W$5:$W$75),IF(AND(D157="м",F157=14),LOOKUP(Q157,Юноши!$AZ$5:$AZ$75,Юноши!$W$5:$W$75),IF(AND(D157="м",F157=15),LOOKUP(Q157,Юноши!$BA$5:$BA$75,Юноши!$W$5:$W$75),IF(AND(D157="м",F157=16),LOOKUP(Q157,Юноши!$BB$5:$BB$75,Юноши!$W$5:$W$75),IF(AND(D157="м",F157&gt;=17),LOOKUP(Q157,Юноши!$BC$5:$BC$75,Юноши!$W$5:$W$75)))))))))))))))))))</f>
        <v>0</v>
      </c>
      <c r="S157" s="335"/>
      <c r="T157" s="323">
        <f>IF(E157="",0,IF(S157="",0,IF(S157&lt;-4,0,IF(AND(D157="ж",F157&lt;=10),LOOKUP(S157,Девушки!$BG$5:$BG$75,Девушки!$W$5:$W$75),IF(AND(D157="ж",F157=11),LOOKUP(S157,Девушки!$BH$5:$BH$75,Девушки!$W$5:$W$75),IF(AND(D157="ж",F157=12),LOOKUP(S157,Девушки!$BI$5:$BI$75,Девушки!$W$5:$W$75),IF(AND(D157="ж",F157=13),LOOKUP(S157,Девушки!$BJ$5:$BJ$75,Девушки!$W$5:$W$75),IF(AND(D157="ж",F157=14),LOOKUP(S157,Девушки!$BK$5:$BK$75,Девушки!$W$5:$W$75),IF(AND(D157="ж",F157=15),LOOKUP(S157,Девушки!$BL$5:$BL$75,Девушки!$W$5:$W$75),IF(AND(D157="ж",F157=16),LOOKUP(S157,Девушки!$BM$5:$BM$75,Девушки!$W$5:$W$75),IF(AND(D157="ж",F157&gt;=17),LOOKUP(S157,Девушки!$BN$5:$BN$75,Девушки!$W$5:$W$75),IF(AND(D157="м",F157&lt;=10),LOOKUP(S157,Юноши!$BG$5:$BG$75,Юноши!$W$5:$W$75),IF(AND(D157="м",F157=11),LOOKUP(S157,Юноши!$BH$5:$BH$75,Юноши!$W$5:$W$75),IF(AND(D157="м",F157=12),LOOKUP(S157,Юноши!$BI$5:$BI$75,Юноши!$W$5:$W$75),IF(AND(D157="м",F157=13),LOOKUP(S157,Юноши!$BJ$5:$BJ$75,Юноши!$W$5:$W$75),IF(AND(D157="м",F157=14),LOOKUP(S157,Юноши!$BK$5:$BK$75,Юноши!$W$5:$W$75),IF(AND(D157="м",F157=15),LOOKUP(S157,Юноши!$BL$5:$BL$75,Юноши!$W$5:$W$75),IF(AND(D157="м",F157=16),LOOKUP(S157,Юноши!$BM$5:$BM$75,Юноши!$W$5:$W$75),IF(AND(D157="м",F157&gt;=17),LOOKUP(S157,Юноши!$BN$5:$BN$75,Юноши!$W$5:$W$75))))))))))))))))))))</f>
        <v>0</v>
      </c>
      <c r="U157" s="343"/>
      <c r="V157" s="454">
        <f>IF(E157="",0,IF(U157&lt;=0,0,IF(AND(D157="ж",F157&lt;=10),LOOKUP(U157,Девушки!$BT$5:$BT$76,Девушки!$BO$5:$BO$76),IF(AND(D157="ж",F157=11),LOOKUP(U157,Девушки!$BT$5:$BT$76,Девушки!$BO$5:$BO$76),IF(AND(D157="ж",F157=12),LOOKUP(U157,Девушки!$BT$5:$BT$76,Девушки!$BO$5:$BO$76),IF(AND(D157="ж",F157=13),LOOKUP(U157,Девушки!$BT$5:$BT$76,Девушки!$BO$5:$BO$76),IF(AND(D157="ж",F157=14),LOOKUP(U157,Девушки!$BT$5:$BT$76,Девушки!$BO$5:$BO$76),IF(AND(D157="ж",F157=15),LOOKUP(U157,Девушки!$BT$5:$BT$76,Девушки!$BO$5:$BO$76),IF(AND(D157="ж",F157=16),LOOKUP(U157,Девушки!$BT$5:$BT$76,Девушки!$BO$5:$BO$76),IF(AND(D157="ж",F157&gt;=17),LOOKUP(U157,Девушки!$BT$5:$BT$76,Девушки!$BO$5:$BO$76),IF(AND(D157="м",F157&lt;=10),LOOKUP(U157,Юноши!$BT$5:$BT$76,Юноши!$BO$5:$BO$76),IF(AND(D157="м",F157=11),LOOKUP(U157,Юноши!$BT$5:$BT$76,Юноши!$BO$5:$BO$76),IF(AND(D157="м",F157=12),LOOKUP(U157,Юноши!$BT$5:$BT$76,Юноши!$BO$5:$BO$76),IF(AND(D157="м",F157=13),LOOKUP(U157,Юноши!$BT$5:$BT$76,Юноши!$BO$5:$BO$76),IF(AND(D157="м",F157=14),LOOKUP(U157,Юноши!$BT$5:$BT$76,Юноши!$BO$5:$BO$76),IF(AND(D157="м",F157=15),LOOKUP(U157,Юноши!$BT$5:$BT$76,Юноши!$BO$5:$BO$76),IF(AND(D157="м",F157=16),LOOKUP(U157,Юноши!$BT$5:$BT$76,Юноши!$BO$5:$BO$76),IF(AND(D157="м",F157&gt;=17),LOOKUP(U157,Юноши!$BT$5:$BT$76,Юноши!$BO$5:$BO$76)))))))))))))))))))</f>
        <v>0</v>
      </c>
      <c r="W157" s="348"/>
      <c r="X157" s="324">
        <f>IF(E157="",0,IF(W157="",0,IF(AND(D157="ж",F157&lt;=10),LOOKUP(W157,Девушки!$D$5:$D$76,Девушки!$A$5:$A$76),IF(AND(D157="ж",F157=11),LOOKUP(W157,Девушки!$E$5:$E$76,Девушки!$A$5:$A$76),IF(AND(D157="ж",F157=12),LOOKUP(W157,Девушки!$F$5:$F$76,Девушки!$A$5:$A$76),IF(AND(D157="ж",F157=13),LOOKUP(W157,Девушки!$G$5:$G$76,Девушки!$A$5:$A$76),IF(AND(D157="ж",F157=14),LOOKUP(W157,Девушки!$H$5:$H$76,Девушки!$A$5:$A$76),IF(AND(D157="ж",F157=15),LOOKUP(W157,Девушки!$I$5:$I$76,Девушки!$A$5:$A$76),IF(AND(D157="ж",F157=16),LOOKUP(W157,Девушки!$J$5:$J$76,Девушки!$A$5:$A$76),IF(AND(D157="ж",F157&gt;=17),LOOKUP(W157,Девушки!$K$5:$K$76,Девушки!$A$5:$A$76),IF(AND(D157="м",F157&lt;=10),LOOKUP(W157,Юноши!$D$5:$D$76,Юноши!$A$5:$A$76),IF(AND(D157="м",F157=11),LOOKUP(W157,Юноши!$E$5:$E$76,Юноши!$A$5:$A$76),IF(AND(D157="м",F157=12),LOOKUP(W157,Юноши!$F$5:$F$76,Юноши!$A$5:$A$76),IF(AND(D157="м",F157=13),LOOKUP(W157,Юноши!$G$5:$G$76,Юноши!$A$5:$A$76),IF(AND(D157="м",F157=14),LOOKUP(W157,Юноши!$H$5:$H$76,Юноши!$A$5:$A$76),IF(AND(D157="м",F157=15),LOOKUP(W157,Юноши!$I$5:$I$76,Юноши!$A$5:$A$76),IF(AND(D157="м",F157=16),LOOKUP(W157,Юноши!$J$5:$J$76,Юноши!$A$5:$A$76),IF(AND(D157="м",F157&gt;=17),LOOKUP(W157,Юноши!$K$5:$K$76,Юноши!$A$5:$A$76)))))))))))))))))))</f>
        <v>0</v>
      </c>
      <c r="Y157" s="451">
        <f t="shared" si="5"/>
        <v>0</v>
      </c>
    </row>
    <row r="158" spans="1:25" ht="24.95" customHeight="1">
      <c r="A158" s="456"/>
      <c r="B158" s="456"/>
      <c r="C158" s="457"/>
      <c r="D158" s="458"/>
      <c r="E158" s="463"/>
      <c r="F158" s="416" t="str">
        <f t="shared" si="4"/>
        <v>/</v>
      </c>
      <c r="G158" s="422"/>
      <c r="H158" s="420">
        <f>IF(E158="",0,IF(G158&lt;=0,0,IF(AND(D158="ж",F158&lt;=10),LOOKUP(G158,Девушки!$CH$5:$CH$76,Девушки!$L$5:$L$76),IF(AND(D158="ж",F158=11),LOOKUP(G158,Девушки!$CI$5:$CI$76,Девушки!$L$5:$L$76),IF(AND(D158="ж",F158=12),LOOKUP(G158,Девушки!$CJ$5:$CJ$76,Девушки!$L$5:$L$76),IF(AND(D158="ж",F158=13),LOOKUP(G158,Девушки!$CK$5:$CK$76,Девушки!$L$5:$L$76),IF(AND(D158="ж",F158=14),LOOKUP(G158,Девушки!$CL$5:$CL$76,Девушки!$L$5:$L$76),IF(AND(D158="ж",F158=15),LOOKUP(G158,Девушки!$CM$5:$CM$76,Девушки!$L$5:$L$76),IF(AND(D158="ж",F158=16),LOOKUP(G158,Девушки!$CN$5:$CN$76,Девушки!$L$5:$L$76),IF(AND(D158="ж",F158&gt;=17),LOOKUP(G158,Девушки!$CO$5:$CO$76,Девушки!$L$5:$L$76),IF(AND(D158="м",F158&lt;=10),LOOKUP(G158,Юноши!$CH$5:$CH$76,Юноши!$L$5:$L$76),IF(AND(D158="м",F158=11),LOOKUP(G158,Юноши!$CI$5:$CI$76,Юноши!$L$5:$L$76),IF(AND(D158="м",F158=12),LOOKUP(G158,Юноши!$CJ$5:$CJ$76,Юноши!$L$5:$L$76),IF(AND(D158="м",F158=13),LOOKUP(G158,Юноши!$CK$5:$CK$76,Юноши!$L$5:$L$76),IF(AND(D158="м",F158=14),LOOKUP(G158,Юноши!$CL$5:$CL$76,Юноши!$L$5:$L$76),IF(AND(D158="м",F158=15),LOOKUP(G158,Юноши!$CM$5:$CM$76,Юноши!$L$5:$L$76),IF(AND(D158="м",F158=16),LOOKUP(G158,Юноши!$CN$5:$CN$76,Юноши!$L$5:$L$76),IF(AND(D158="м",F158&gt;=17),LOOKUP(G158,Юноши!$CO$5:$CO$76,Юноши!$L$5:$L$76)))))))))))))))))))</f>
        <v>0</v>
      </c>
      <c r="I158" s="418"/>
      <c r="J158" s="383">
        <f>IF(E158="",0,IF(I158&lt;=0,0,IF(AND(D158="ж",F158&lt;=10),LOOKUP(I158,Девушки!$O$5:$O$76,Девушки!$L$5:$L$76),IF(AND(D158="ж",F158=11),LOOKUP(I158,Девушки!$P$5:$P$76,Девушки!$L$5:$L$76),IF(AND(D158="ж",F158=12),LOOKUP(I158,Девушки!$Q$5:$Q$76,Девушки!$L$5:$L$76),IF(AND(D158="ж",F158=13),LOOKUP(I158,Девушки!$R$5:$R$76,Девушки!$L$5:$L$76),IF(AND(D158="ж",F158=14),LOOKUP(I158,Девушки!$S$5:$S$76,Девушки!$L$5:$L$76),IF(AND(D158="ж",F158=15),LOOKUP(I158,Девушки!$T$5:$T$76,Девушки!$L$5:$L$76),IF(AND(D158="ж",F158=16),LOOKUP(I158,Девушки!$U$5:$U$76,Девушки!$L$5:$L$76),IF(AND(D158="ж",F158&gt;=17),LOOKUP(I158,Девушки!$V$5:$V$76,Девушки!$L$5:$L$76),IF(AND(D158="м",F158&lt;=10),LOOKUP(I158,Юноши!$O$5:$O$76,Юноши!$L$5:$L$76),IF(AND(D158="м",F158=11),LOOKUP(I158,Юноши!$P$5:$P$76,Юноши!$L$5:$L$76),IF(AND(D158="м",F158=12),LOOKUP(I158,Юноши!$Q$5:$Q$76,Юноши!$L$5:$L$76),IF(AND(D158="м",F158=13),LOOKUP(I158,Юноши!$R$5:$R$76,Юноши!$L$5:$L$76),IF(AND(D158="м",F158=14),LOOKUP(I158,Юноши!$S$5:$S$76,Юноши!$L$5:$L$76),IF(AND(D158="м",F158=15),LOOKUP(I158,Юноши!$T$5:$T$76,Юноши!$L$5:$L$76),IF(AND(D158="м",F158=16),LOOKUP(I158,Юноши!$U$5:$U$76,Юноши!$L$5:$L$76),IF(AND(D158="м",F158&gt;=17),LOOKUP(I158,Юноши!$V$5:$V$76,Юноши!$L$5:$L$76)))))))))))))))))))</f>
        <v>0</v>
      </c>
      <c r="K158" s="424"/>
      <c r="L158" s="391">
        <f>IF(E158="",0,IF(K158&lt;=0,0,IF(AND(D158="ж",F158&lt;=16),LOOKUP(K158,Девушки!$CC$5:$CC$76,Девушки!$L$5:$L$76),IF(AND(D158="ж",F158=17),LOOKUP(K158,Девушки!$CD$5:$CD$76,Девушки!$L$5:$L$76),IF(AND(D158="м",F158&lt;=16),LOOKUP(K158,Юноши!$CC$5:$CC$76,Юноши!$L$5:$L$76),IF(AND(D158="м",F158=17),LOOKUP(K158,Юноши!$CD$5:$CD$76,Юноши!$L$5:$L$76)))))))</f>
        <v>0</v>
      </c>
      <c r="M158" s="387"/>
      <c r="N158" s="320">
        <f>IF(E158="",0,IF(M158&lt;=0,0,IF(AND(D158="ж",F158&lt;=10),LOOKUP(M158,Девушки!$Z$5:$Z$75,Девушки!$W$5:$W$75),IF(AND(D158="ж",F158=11),LOOKUP(M158,Девушки!$AA$5:$AA$75,Девушки!$W$5:$W$75),IF(AND(D158="ж",F158=12),LOOKUP(M158,Девушки!$AB$5:$AB$75,Девушки!$W$5:$W$75),IF(AND(D158="ж",F158=13),LOOKUP(M158,Девушки!$AC$5:$AC$75,Девушки!$W$5:$W$75),IF(AND(D158="ж",F158=14),LOOKUP(M158,Девушки!$AD$5:$AD$75,Девушки!$W$5:$W$75),IF(AND(D158="ж",F158=15),LOOKUP(M158,Девушки!$AE$5:$AE$75,Девушки!$W$5:$W$75),IF(AND(D158="ж",F158=16),LOOKUP(M158,Девушки!$AF$5:$AF$75,Девушки!$W$5:$W$75),IF(AND(D158="ж",F158&gt;=17),LOOKUP(M158,Девушки!$AG$5:$AG$75,Девушки!$W$5:$W$75),IF(AND(D158="м",F158&lt;=10),LOOKUP(M158,Юноши!$Z$5:$Z$75,Юноши!$W$5:$W$75),IF(AND(D158="м",F158=11),LOOKUP(M158,Юноши!$AA$5:$AA$75,Юноши!$W$5:$W$75),IF(AND(D158="м",F158=12),LOOKUP(M158,Юноши!$AB$5:$AB$75,Юноши!$W$5:$W$75),IF(AND(D158="м",F158=13),LOOKUP(M158,Юноши!$AC$5:$AC$75,Юноши!$W$5:$W$75),IF(AND(D158="м",F158=14),LOOKUP(M158,Юноши!$AD$5:$AD$75,Юноши!$W$5:$W$75),IF(AND(D158="м",F158=15),LOOKUP(M158,Юноши!$AE$5:$AE$75,Юноши!$W$5:$W$75),IF(AND(D158="м",F158=16),LOOKUP(M158,Юноши!$AF$5:$AF$75,Юноши!$W$5:$W$75),IF(AND(D158="м",F158&gt;=17),LOOKUP(M158,Юноши!$AG$5:$AG$75,Юноши!$W$5:$W$75)))))))))))))))))))</f>
        <v>0</v>
      </c>
      <c r="O158" s="389"/>
      <c r="P158" s="322">
        <f>IF(E158="",0,IF(O158&lt;=0,0,IF(AND(D158="ж",F158&lt;=10),LOOKUP(O158,Девушки!$AK$5:$AK$75,Девушки!$W$5:$W$75),IF(AND(D158="ж",F158=11),LOOKUP(O158,Девушки!$AL$5:$AL$75,Девушки!$W$5:$W$75),IF(AND(D158="ж",F158=12),LOOKUP(O158,Девушки!$AM$5:$AM$75,Девушки!$W$5:$W$75),IF(AND(D158="ж",F158=13),LOOKUP(O158,Девушки!$AN$5:$AN$75,Девушки!$W$5:$W$75),IF(AND(D158="ж",F158=14),LOOKUP(O158,Девушки!$AO$5:$AO$75,Девушки!$W$5:$W$75),IF(AND(D158="ж",F158=15),LOOKUP(O158,Девушки!$AP$5:$AP$75,Девушки!$W$5:$W$75),IF(AND(D158="ж",F158=16),LOOKUP(O158,Девушки!$AQ$5:$AQ$75,Девушки!$W$5:$W$75),IF(AND(D158="ж",F158&gt;=17),LOOKUP(O158,Девушки!$AR$5:$AR$75,Девушки!$W$5:$W$75),IF(AND(D158="м",F158&lt;=10),LOOKUP(O158,Юноши!$AK$5:$AK$75,Юноши!$W$5:$W$75),IF(AND(D158="м",F158=11),LOOKUP(O158,Юноши!$AL$5:$AL$75,Юноши!$W$5:$W$75),IF(AND(D158="м",F158=12),LOOKUP(O158,Юноши!$AM$5:$AM$75,Юноши!$W$5:$W$75),IF(AND(D158="м",F158=13),LOOKUP(O158,Юноши!$AN$5:$AN$75,Юноши!$W$5:$W$75),IF(AND(D158="м",F158=14),LOOKUP(O158,Юноши!$AO$5:$AO$75,Юноши!$W$5:$W$75),IF(AND(D158="м",F158=15),LOOKUP(O158,Юноши!$AP$5:$AP$75,Юноши!$W$5:$W$75),IF(AND(D158="м",F158=16),LOOKUP(O158,Юноши!$AQ$5:$AQ$75,Юноши!$W$5:$W$75),IF(AND(D158="м",F158&gt;=17),LOOKUP(O158,Юноши!$AR$5:$AR$75,Юноши!$W$5:$W$75)))))))))))))))))))</f>
        <v>0</v>
      </c>
      <c r="Q158" s="319"/>
      <c r="R158" s="454">
        <f>IF(E158="",0,IF(Q158&lt;=0,0,IF(AND(D158="ж",F158&lt;=10),LOOKUP(Q158,Девушки!$AV$5:$AV$75,Девушки!$W$5:$W$75),IF(AND(D158="ж",F158=11),LOOKUP(Q158,Девушки!$AW$5:$AW$75,Девушки!$W$5:$W$75),IF(AND(D158="ж",F158=12),LOOKUP(Q158,Девушки!$AX$5:$AX$75,Девушки!$W$5:$W$75),IF(AND(D158="ж",F158=13),LOOKUP(Q158,Девушки!$AY$5:$AY$75,Девушки!$W$5:$W$75),IF(AND(D158="ж",F158=14),LOOKUP(Q158,Девушки!$AZ$5:$AZ$75,Девушки!$W$5:$W$75),IF(AND(D158="ж",F158=15),LOOKUP(Q158,Девушки!$BA$5:$BA$75,Девушки!$W$5:$W$75),IF(AND(D158="ж",F158=16),LOOKUP(Q158,Девушки!$BB$5:$BB$75,Девушки!$W$5:$W$75),IF(AND(D158="ж",F158&gt;=17),LOOKUP(Q158,Девушки!$BC$5:$BC$75,Девушки!$W$5:$W$75),IF(AND(D158="м",F158&lt;=10),LOOKUP(Q158,Юноши!$AV$5:$AV$75,Юноши!$W$5:$W$75),IF(AND(D158="м",F158=11),LOOKUP(Q158,Юноши!$AW$5:$AW$75,Юноши!$W$5:$W$75),IF(AND(D158="м",F158=12),LOOKUP(Q158,Юноши!$AX$5:$AX$75,Юноши!$W$5:$W$75),IF(AND(D158="м",F158=13),LOOKUP(Q158,Юноши!$AY$5:$AY$75,Юноши!$W$5:$W$75),IF(AND(D158="м",F158=14),LOOKUP(Q158,Юноши!$AZ$5:$AZ$75,Юноши!$W$5:$W$75),IF(AND(D158="м",F158=15),LOOKUP(Q158,Юноши!$BA$5:$BA$75,Юноши!$W$5:$W$75),IF(AND(D158="м",F158=16),LOOKUP(Q158,Юноши!$BB$5:$BB$75,Юноши!$W$5:$W$75),IF(AND(D158="м",F158&gt;=17),LOOKUP(Q158,Юноши!$BC$5:$BC$75,Юноши!$W$5:$W$75)))))))))))))))))))</f>
        <v>0</v>
      </c>
      <c r="S158" s="335"/>
      <c r="T158" s="323">
        <f>IF(E158="",0,IF(S158="",0,IF(S158&lt;-4,0,IF(AND(D158="ж",F158&lt;=10),LOOKUP(S158,Девушки!$BG$5:$BG$75,Девушки!$W$5:$W$75),IF(AND(D158="ж",F158=11),LOOKUP(S158,Девушки!$BH$5:$BH$75,Девушки!$W$5:$W$75),IF(AND(D158="ж",F158=12),LOOKUP(S158,Девушки!$BI$5:$BI$75,Девушки!$W$5:$W$75),IF(AND(D158="ж",F158=13),LOOKUP(S158,Девушки!$BJ$5:$BJ$75,Девушки!$W$5:$W$75),IF(AND(D158="ж",F158=14),LOOKUP(S158,Девушки!$BK$5:$BK$75,Девушки!$W$5:$W$75),IF(AND(D158="ж",F158=15),LOOKUP(S158,Девушки!$BL$5:$BL$75,Девушки!$W$5:$W$75),IF(AND(D158="ж",F158=16),LOOKUP(S158,Девушки!$BM$5:$BM$75,Девушки!$W$5:$W$75),IF(AND(D158="ж",F158&gt;=17),LOOKUP(S158,Девушки!$BN$5:$BN$75,Девушки!$W$5:$W$75),IF(AND(D158="м",F158&lt;=10),LOOKUP(S158,Юноши!$BG$5:$BG$75,Юноши!$W$5:$W$75),IF(AND(D158="м",F158=11),LOOKUP(S158,Юноши!$BH$5:$BH$75,Юноши!$W$5:$W$75),IF(AND(D158="м",F158=12),LOOKUP(S158,Юноши!$BI$5:$BI$75,Юноши!$W$5:$W$75),IF(AND(D158="м",F158=13),LOOKUP(S158,Юноши!$BJ$5:$BJ$75,Юноши!$W$5:$W$75),IF(AND(D158="м",F158=14),LOOKUP(S158,Юноши!$BK$5:$BK$75,Юноши!$W$5:$W$75),IF(AND(D158="м",F158=15),LOOKUP(S158,Юноши!$BL$5:$BL$75,Юноши!$W$5:$W$75),IF(AND(D158="м",F158=16),LOOKUP(S158,Юноши!$BM$5:$BM$75,Юноши!$W$5:$W$75),IF(AND(D158="м",F158&gt;=17),LOOKUP(S158,Юноши!$BN$5:$BN$75,Юноши!$W$5:$W$75))))))))))))))))))))</f>
        <v>0</v>
      </c>
      <c r="U158" s="343"/>
      <c r="V158" s="454">
        <f>IF(E158="",0,IF(U158&lt;=0,0,IF(AND(D158="ж",F158&lt;=10),LOOKUP(U158,Девушки!$BT$5:$BT$76,Девушки!$BO$5:$BO$76),IF(AND(D158="ж",F158=11),LOOKUP(U158,Девушки!$BT$5:$BT$76,Девушки!$BO$5:$BO$76),IF(AND(D158="ж",F158=12),LOOKUP(U158,Девушки!$BT$5:$BT$76,Девушки!$BO$5:$BO$76),IF(AND(D158="ж",F158=13),LOOKUP(U158,Девушки!$BT$5:$BT$76,Девушки!$BO$5:$BO$76),IF(AND(D158="ж",F158=14),LOOKUP(U158,Девушки!$BT$5:$BT$76,Девушки!$BO$5:$BO$76),IF(AND(D158="ж",F158=15),LOOKUP(U158,Девушки!$BT$5:$BT$76,Девушки!$BO$5:$BO$76),IF(AND(D158="ж",F158=16),LOOKUP(U158,Девушки!$BT$5:$BT$76,Девушки!$BO$5:$BO$76),IF(AND(D158="ж",F158&gt;=17),LOOKUP(U158,Девушки!$BT$5:$BT$76,Девушки!$BO$5:$BO$76),IF(AND(D158="м",F158&lt;=10),LOOKUP(U158,Юноши!$BT$5:$BT$76,Юноши!$BO$5:$BO$76),IF(AND(D158="м",F158=11),LOOKUP(U158,Юноши!$BT$5:$BT$76,Юноши!$BO$5:$BO$76),IF(AND(D158="м",F158=12),LOOKUP(U158,Юноши!$BT$5:$BT$76,Юноши!$BO$5:$BO$76),IF(AND(D158="м",F158=13),LOOKUP(U158,Юноши!$BT$5:$BT$76,Юноши!$BO$5:$BO$76),IF(AND(D158="м",F158=14),LOOKUP(U158,Юноши!$BT$5:$BT$76,Юноши!$BO$5:$BO$76),IF(AND(D158="м",F158=15),LOOKUP(U158,Юноши!$BT$5:$BT$76,Юноши!$BO$5:$BO$76),IF(AND(D158="м",F158=16),LOOKUP(U158,Юноши!$BT$5:$BT$76,Юноши!$BO$5:$BO$76),IF(AND(D158="м",F158&gt;=17),LOOKUP(U158,Юноши!$BT$5:$BT$76,Юноши!$BO$5:$BO$76)))))))))))))))))))</f>
        <v>0</v>
      </c>
      <c r="W158" s="348"/>
      <c r="X158" s="324">
        <f>IF(E158="",0,IF(W158="",0,IF(AND(D158="ж",F158&lt;=10),LOOKUP(W158,Девушки!$D$5:$D$76,Девушки!$A$5:$A$76),IF(AND(D158="ж",F158=11),LOOKUP(W158,Девушки!$E$5:$E$76,Девушки!$A$5:$A$76),IF(AND(D158="ж",F158=12),LOOKUP(W158,Девушки!$F$5:$F$76,Девушки!$A$5:$A$76),IF(AND(D158="ж",F158=13),LOOKUP(W158,Девушки!$G$5:$G$76,Девушки!$A$5:$A$76),IF(AND(D158="ж",F158=14),LOOKUP(W158,Девушки!$H$5:$H$76,Девушки!$A$5:$A$76),IF(AND(D158="ж",F158=15),LOOKUP(W158,Девушки!$I$5:$I$76,Девушки!$A$5:$A$76),IF(AND(D158="ж",F158=16),LOOKUP(W158,Девушки!$J$5:$J$76,Девушки!$A$5:$A$76),IF(AND(D158="ж",F158&gt;=17),LOOKUP(W158,Девушки!$K$5:$K$76,Девушки!$A$5:$A$76),IF(AND(D158="м",F158&lt;=10),LOOKUP(W158,Юноши!$D$5:$D$76,Юноши!$A$5:$A$76),IF(AND(D158="м",F158=11),LOOKUP(W158,Юноши!$E$5:$E$76,Юноши!$A$5:$A$76),IF(AND(D158="м",F158=12),LOOKUP(W158,Юноши!$F$5:$F$76,Юноши!$A$5:$A$76),IF(AND(D158="м",F158=13),LOOKUP(W158,Юноши!$G$5:$G$76,Юноши!$A$5:$A$76),IF(AND(D158="м",F158=14),LOOKUP(W158,Юноши!$H$5:$H$76,Юноши!$A$5:$A$76),IF(AND(D158="м",F158=15),LOOKUP(W158,Юноши!$I$5:$I$76,Юноши!$A$5:$A$76),IF(AND(D158="м",F158=16),LOOKUP(W158,Юноши!$J$5:$J$76,Юноши!$A$5:$A$76),IF(AND(D158="м",F158&gt;=17),LOOKUP(W158,Юноши!$K$5:$K$76,Юноши!$A$5:$A$76)))))))))))))))))))</f>
        <v>0</v>
      </c>
      <c r="Y158" s="451">
        <f t="shared" si="5"/>
        <v>0</v>
      </c>
    </row>
    <row r="159" spans="1:25" ht="24.95" customHeight="1">
      <c r="A159" s="456"/>
      <c r="B159" s="456"/>
      <c r="C159" s="457"/>
      <c r="D159" s="458"/>
      <c r="E159" s="463"/>
      <c r="F159" s="416" t="str">
        <f t="shared" si="4"/>
        <v>/</v>
      </c>
      <c r="G159" s="422"/>
      <c r="H159" s="420">
        <f>IF(E159="",0,IF(G159&lt;=0,0,IF(AND(D159="ж",F159&lt;=10),LOOKUP(G159,Девушки!$CH$5:$CH$76,Девушки!$L$5:$L$76),IF(AND(D159="ж",F159=11),LOOKUP(G159,Девушки!$CI$5:$CI$76,Девушки!$L$5:$L$76),IF(AND(D159="ж",F159=12),LOOKUP(G159,Девушки!$CJ$5:$CJ$76,Девушки!$L$5:$L$76),IF(AND(D159="ж",F159=13),LOOKUP(G159,Девушки!$CK$5:$CK$76,Девушки!$L$5:$L$76),IF(AND(D159="ж",F159=14),LOOKUP(G159,Девушки!$CL$5:$CL$76,Девушки!$L$5:$L$76),IF(AND(D159="ж",F159=15),LOOKUP(G159,Девушки!$CM$5:$CM$76,Девушки!$L$5:$L$76),IF(AND(D159="ж",F159=16),LOOKUP(G159,Девушки!$CN$5:$CN$76,Девушки!$L$5:$L$76),IF(AND(D159="ж",F159&gt;=17),LOOKUP(G159,Девушки!$CO$5:$CO$76,Девушки!$L$5:$L$76),IF(AND(D159="м",F159&lt;=10),LOOKUP(G159,Юноши!$CH$5:$CH$76,Юноши!$L$5:$L$76),IF(AND(D159="м",F159=11),LOOKUP(G159,Юноши!$CI$5:$CI$76,Юноши!$L$5:$L$76),IF(AND(D159="м",F159=12),LOOKUP(G159,Юноши!$CJ$5:$CJ$76,Юноши!$L$5:$L$76),IF(AND(D159="м",F159=13),LOOKUP(G159,Юноши!$CK$5:$CK$76,Юноши!$L$5:$L$76),IF(AND(D159="м",F159=14),LOOKUP(G159,Юноши!$CL$5:$CL$76,Юноши!$L$5:$L$76),IF(AND(D159="м",F159=15),LOOKUP(G159,Юноши!$CM$5:$CM$76,Юноши!$L$5:$L$76),IF(AND(D159="м",F159=16),LOOKUP(G159,Юноши!$CN$5:$CN$76,Юноши!$L$5:$L$76),IF(AND(D159="м",F159&gt;=17),LOOKUP(G159,Юноши!$CO$5:$CO$76,Юноши!$L$5:$L$76)))))))))))))))))))</f>
        <v>0</v>
      </c>
      <c r="I159" s="418"/>
      <c r="J159" s="383">
        <f>IF(E159="",0,IF(I159&lt;=0,0,IF(AND(D159="ж",F159&lt;=10),LOOKUP(I159,Девушки!$O$5:$O$76,Девушки!$L$5:$L$76),IF(AND(D159="ж",F159=11),LOOKUP(I159,Девушки!$P$5:$P$76,Девушки!$L$5:$L$76),IF(AND(D159="ж",F159=12),LOOKUP(I159,Девушки!$Q$5:$Q$76,Девушки!$L$5:$L$76),IF(AND(D159="ж",F159=13),LOOKUP(I159,Девушки!$R$5:$R$76,Девушки!$L$5:$L$76),IF(AND(D159="ж",F159=14),LOOKUP(I159,Девушки!$S$5:$S$76,Девушки!$L$5:$L$76),IF(AND(D159="ж",F159=15),LOOKUP(I159,Девушки!$T$5:$T$76,Девушки!$L$5:$L$76),IF(AND(D159="ж",F159=16),LOOKUP(I159,Девушки!$U$5:$U$76,Девушки!$L$5:$L$76),IF(AND(D159="ж",F159&gt;=17),LOOKUP(I159,Девушки!$V$5:$V$76,Девушки!$L$5:$L$76),IF(AND(D159="м",F159&lt;=10),LOOKUP(I159,Юноши!$O$5:$O$76,Юноши!$L$5:$L$76),IF(AND(D159="м",F159=11),LOOKUP(I159,Юноши!$P$5:$P$76,Юноши!$L$5:$L$76),IF(AND(D159="м",F159=12),LOOKUP(I159,Юноши!$Q$5:$Q$76,Юноши!$L$5:$L$76),IF(AND(D159="м",F159=13),LOOKUP(I159,Юноши!$R$5:$R$76,Юноши!$L$5:$L$76),IF(AND(D159="м",F159=14),LOOKUP(I159,Юноши!$S$5:$S$76,Юноши!$L$5:$L$76),IF(AND(D159="м",F159=15),LOOKUP(I159,Юноши!$T$5:$T$76,Юноши!$L$5:$L$76),IF(AND(D159="м",F159=16),LOOKUP(I159,Юноши!$U$5:$U$76,Юноши!$L$5:$L$76),IF(AND(D159="м",F159&gt;=17),LOOKUP(I159,Юноши!$V$5:$V$76,Юноши!$L$5:$L$76)))))))))))))))))))</f>
        <v>0</v>
      </c>
      <c r="K159" s="424"/>
      <c r="L159" s="391">
        <f>IF(E159="",0,IF(K159&lt;=0,0,IF(AND(D159="ж",F159&lt;=16),LOOKUP(K159,Девушки!$CC$5:$CC$76,Девушки!$L$5:$L$76),IF(AND(D159="ж",F159=17),LOOKUP(K159,Девушки!$CD$5:$CD$76,Девушки!$L$5:$L$76),IF(AND(D159="м",F159&lt;=16),LOOKUP(K159,Юноши!$CC$5:$CC$76,Юноши!$L$5:$L$76),IF(AND(D159="м",F159=17),LOOKUP(K159,Юноши!$CD$5:$CD$76,Юноши!$L$5:$L$76)))))))</f>
        <v>0</v>
      </c>
      <c r="M159" s="387"/>
      <c r="N159" s="320">
        <f>IF(E159="",0,IF(M159&lt;=0,0,IF(AND(D159="ж",F159&lt;=10),LOOKUP(M159,Девушки!$Z$5:$Z$75,Девушки!$W$5:$W$75),IF(AND(D159="ж",F159=11),LOOKUP(M159,Девушки!$AA$5:$AA$75,Девушки!$W$5:$W$75),IF(AND(D159="ж",F159=12),LOOKUP(M159,Девушки!$AB$5:$AB$75,Девушки!$W$5:$W$75),IF(AND(D159="ж",F159=13),LOOKUP(M159,Девушки!$AC$5:$AC$75,Девушки!$W$5:$W$75),IF(AND(D159="ж",F159=14),LOOKUP(M159,Девушки!$AD$5:$AD$75,Девушки!$W$5:$W$75),IF(AND(D159="ж",F159=15),LOOKUP(M159,Девушки!$AE$5:$AE$75,Девушки!$W$5:$W$75),IF(AND(D159="ж",F159=16),LOOKUP(M159,Девушки!$AF$5:$AF$75,Девушки!$W$5:$W$75),IF(AND(D159="ж",F159&gt;=17),LOOKUP(M159,Девушки!$AG$5:$AG$75,Девушки!$W$5:$W$75),IF(AND(D159="м",F159&lt;=10),LOOKUP(M159,Юноши!$Z$5:$Z$75,Юноши!$W$5:$W$75),IF(AND(D159="м",F159=11),LOOKUP(M159,Юноши!$AA$5:$AA$75,Юноши!$W$5:$W$75),IF(AND(D159="м",F159=12),LOOKUP(M159,Юноши!$AB$5:$AB$75,Юноши!$W$5:$W$75),IF(AND(D159="м",F159=13),LOOKUP(M159,Юноши!$AC$5:$AC$75,Юноши!$W$5:$W$75),IF(AND(D159="м",F159=14),LOOKUP(M159,Юноши!$AD$5:$AD$75,Юноши!$W$5:$W$75),IF(AND(D159="м",F159=15),LOOKUP(M159,Юноши!$AE$5:$AE$75,Юноши!$W$5:$W$75),IF(AND(D159="м",F159=16),LOOKUP(M159,Юноши!$AF$5:$AF$75,Юноши!$W$5:$W$75),IF(AND(D159="м",F159&gt;=17),LOOKUP(M159,Юноши!$AG$5:$AG$75,Юноши!$W$5:$W$75)))))))))))))))))))</f>
        <v>0</v>
      </c>
      <c r="O159" s="389"/>
      <c r="P159" s="322">
        <f>IF(E159="",0,IF(O159&lt;=0,0,IF(AND(D159="ж",F159&lt;=10),LOOKUP(O159,Девушки!$AK$5:$AK$75,Девушки!$W$5:$W$75),IF(AND(D159="ж",F159=11),LOOKUP(O159,Девушки!$AL$5:$AL$75,Девушки!$W$5:$W$75),IF(AND(D159="ж",F159=12),LOOKUP(O159,Девушки!$AM$5:$AM$75,Девушки!$W$5:$W$75),IF(AND(D159="ж",F159=13),LOOKUP(O159,Девушки!$AN$5:$AN$75,Девушки!$W$5:$W$75),IF(AND(D159="ж",F159=14),LOOKUP(O159,Девушки!$AO$5:$AO$75,Девушки!$W$5:$W$75),IF(AND(D159="ж",F159=15),LOOKUP(O159,Девушки!$AP$5:$AP$75,Девушки!$W$5:$W$75),IF(AND(D159="ж",F159=16),LOOKUP(O159,Девушки!$AQ$5:$AQ$75,Девушки!$W$5:$W$75),IF(AND(D159="ж",F159&gt;=17),LOOKUP(O159,Девушки!$AR$5:$AR$75,Девушки!$W$5:$W$75),IF(AND(D159="м",F159&lt;=10),LOOKUP(O159,Юноши!$AK$5:$AK$75,Юноши!$W$5:$W$75),IF(AND(D159="м",F159=11),LOOKUP(O159,Юноши!$AL$5:$AL$75,Юноши!$W$5:$W$75),IF(AND(D159="м",F159=12),LOOKUP(O159,Юноши!$AM$5:$AM$75,Юноши!$W$5:$W$75),IF(AND(D159="м",F159=13),LOOKUP(O159,Юноши!$AN$5:$AN$75,Юноши!$W$5:$W$75),IF(AND(D159="м",F159=14),LOOKUP(O159,Юноши!$AO$5:$AO$75,Юноши!$W$5:$W$75),IF(AND(D159="м",F159=15),LOOKUP(O159,Юноши!$AP$5:$AP$75,Юноши!$W$5:$W$75),IF(AND(D159="м",F159=16),LOOKUP(O159,Юноши!$AQ$5:$AQ$75,Юноши!$W$5:$W$75),IF(AND(D159="м",F159&gt;=17),LOOKUP(O159,Юноши!$AR$5:$AR$75,Юноши!$W$5:$W$75)))))))))))))))))))</f>
        <v>0</v>
      </c>
      <c r="Q159" s="319"/>
      <c r="R159" s="454">
        <f>IF(E159="",0,IF(Q159&lt;=0,0,IF(AND(D159="ж",F159&lt;=10),LOOKUP(Q159,Девушки!$AV$5:$AV$75,Девушки!$W$5:$W$75),IF(AND(D159="ж",F159=11),LOOKUP(Q159,Девушки!$AW$5:$AW$75,Девушки!$W$5:$W$75),IF(AND(D159="ж",F159=12),LOOKUP(Q159,Девушки!$AX$5:$AX$75,Девушки!$W$5:$W$75),IF(AND(D159="ж",F159=13),LOOKUP(Q159,Девушки!$AY$5:$AY$75,Девушки!$W$5:$W$75),IF(AND(D159="ж",F159=14),LOOKUP(Q159,Девушки!$AZ$5:$AZ$75,Девушки!$W$5:$W$75),IF(AND(D159="ж",F159=15),LOOKUP(Q159,Девушки!$BA$5:$BA$75,Девушки!$W$5:$W$75),IF(AND(D159="ж",F159=16),LOOKUP(Q159,Девушки!$BB$5:$BB$75,Девушки!$W$5:$W$75),IF(AND(D159="ж",F159&gt;=17),LOOKUP(Q159,Девушки!$BC$5:$BC$75,Девушки!$W$5:$W$75),IF(AND(D159="м",F159&lt;=10),LOOKUP(Q159,Юноши!$AV$5:$AV$75,Юноши!$W$5:$W$75),IF(AND(D159="м",F159=11),LOOKUP(Q159,Юноши!$AW$5:$AW$75,Юноши!$W$5:$W$75),IF(AND(D159="м",F159=12),LOOKUP(Q159,Юноши!$AX$5:$AX$75,Юноши!$W$5:$W$75),IF(AND(D159="м",F159=13),LOOKUP(Q159,Юноши!$AY$5:$AY$75,Юноши!$W$5:$W$75),IF(AND(D159="м",F159=14),LOOKUP(Q159,Юноши!$AZ$5:$AZ$75,Юноши!$W$5:$W$75),IF(AND(D159="м",F159=15),LOOKUP(Q159,Юноши!$BA$5:$BA$75,Юноши!$W$5:$W$75),IF(AND(D159="м",F159=16),LOOKUP(Q159,Юноши!$BB$5:$BB$75,Юноши!$W$5:$W$75),IF(AND(D159="м",F159&gt;=17),LOOKUP(Q159,Юноши!$BC$5:$BC$75,Юноши!$W$5:$W$75)))))))))))))))))))</f>
        <v>0</v>
      </c>
      <c r="S159" s="335"/>
      <c r="T159" s="323">
        <f>IF(E159="",0,IF(S159="",0,IF(S159&lt;-4,0,IF(AND(D159="ж",F159&lt;=10),LOOKUP(S159,Девушки!$BG$5:$BG$75,Девушки!$W$5:$W$75),IF(AND(D159="ж",F159=11),LOOKUP(S159,Девушки!$BH$5:$BH$75,Девушки!$W$5:$W$75),IF(AND(D159="ж",F159=12),LOOKUP(S159,Девушки!$BI$5:$BI$75,Девушки!$W$5:$W$75),IF(AND(D159="ж",F159=13),LOOKUP(S159,Девушки!$BJ$5:$BJ$75,Девушки!$W$5:$W$75),IF(AND(D159="ж",F159=14),LOOKUP(S159,Девушки!$BK$5:$BK$75,Девушки!$W$5:$W$75),IF(AND(D159="ж",F159=15),LOOKUP(S159,Девушки!$BL$5:$BL$75,Девушки!$W$5:$W$75),IF(AND(D159="ж",F159=16),LOOKUP(S159,Девушки!$BM$5:$BM$75,Девушки!$W$5:$W$75),IF(AND(D159="ж",F159&gt;=17),LOOKUP(S159,Девушки!$BN$5:$BN$75,Девушки!$W$5:$W$75),IF(AND(D159="м",F159&lt;=10),LOOKUP(S159,Юноши!$BG$5:$BG$75,Юноши!$W$5:$W$75),IF(AND(D159="м",F159=11),LOOKUP(S159,Юноши!$BH$5:$BH$75,Юноши!$W$5:$W$75),IF(AND(D159="м",F159=12),LOOKUP(S159,Юноши!$BI$5:$BI$75,Юноши!$W$5:$W$75),IF(AND(D159="м",F159=13),LOOKUP(S159,Юноши!$BJ$5:$BJ$75,Юноши!$W$5:$W$75),IF(AND(D159="м",F159=14),LOOKUP(S159,Юноши!$BK$5:$BK$75,Юноши!$W$5:$W$75),IF(AND(D159="м",F159=15),LOOKUP(S159,Юноши!$BL$5:$BL$75,Юноши!$W$5:$W$75),IF(AND(D159="м",F159=16),LOOKUP(S159,Юноши!$BM$5:$BM$75,Юноши!$W$5:$W$75),IF(AND(D159="м",F159&gt;=17),LOOKUP(S159,Юноши!$BN$5:$BN$75,Юноши!$W$5:$W$75))))))))))))))))))))</f>
        <v>0</v>
      </c>
      <c r="U159" s="343"/>
      <c r="V159" s="454">
        <f>IF(E159="",0,IF(U159&lt;=0,0,IF(AND(D159="ж",F159&lt;=10),LOOKUP(U159,Девушки!$BT$5:$BT$76,Девушки!$BO$5:$BO$76),IF(AND(D159="ж",F159=11),LOOKUP(U159,Девушки!$BT$5:$BT$76,Девушки!$BO$5:$BO$76),IF(AND(D159="ж",F159=12),LOOKUP(U159,Девушки!$BT$5:$BT$76,Девушки!$BO$5:$BO$76),IF(AND(D159="ж",F159=13),LOOKUP(U159,Девушки!$BT$5:$BT$76,Девушки!$BO$5:$BO$76),IF(AND(D159="ж",F159=14),LOOKUP(U159,Девушки!$BT$5:$BT$76,Девушки!$BO$5:$BO$76),IF(AND(D159="ж",F159=15),LOOKUP(U159,Девушки!$BT$5:$BT$76,Девушки!$BO$5:$BO$76),IF(AND(D159="ж",F159=16),LOOKUP(U159,Девушки!$BT$5:$BT$76,Девушки!$BO$5:$BO$76),IF(AND(D159="ж",F159&gt;=17),LOOKUP(U159,Девушки!$BT$5:$BT$76,Девушки!$BO$5:$BO$76),IF(AND(D159="м",F159&lt;=10),LOOKUP(U159,Юноши!$BT$5:$BT$76,Юноши!$BO$5:$BO$76),IF(AND(D159="м",F159=11),LOOKUP(U159,Юноши!$BT$5:$BT$76,Юноши!$BO$5:$BO$76),IF(AND(D159="м",F159=12),LOOKUP(U159,Юноши!$BT$5:$BT$76,Юноши!$BO$5:$BO$76),IF(AND(D159="м",F159=13),LOOKUP(U159,Юноши!$BT$5:$BT$76,Юноши!$BO$5:$BO$76),IF(AND(D159="м",F159=14),LOOKUP(U159,Юноши!$BT$5:$BT$76,Юноши!$BO$5:$BO$76),IF(AND(D159="м",F159=15),LOOKUP(U159,Юноши!$BT$5:$BT$76,Юноши!$BO$5:$BO$76),IF(AND(D159="м",F159=16),LOOKUP(U159,Юноши!$BT$5:$BT$76,Юноши!$BO$5:$BO$76),IF(AND(D159="м",F159&gt;=17),LOOKUP(U159,Юноши!$BT$5:$BT$76,Юноши!$BO$5:$BO$76)))))))))))))))))))</f>
        <v>0</v>
      </c>
      <c r="W159" s="348"/>
      <c r="X159" s="324">
        <f>IF(E159="",0,IF(W159="",0,IF(AND(D159="ж",F159&lt;=10),LOOKUP(W159,Девушки!$D$5:$D$76,Девушки!$A$5:$A$76),IF(AND(D159="ж",F159=11),LOOKUP(W159,Девушки!$E$5:$E$76,Девушки!$A$5:$A$76),IF(AND(D159="ж",F159=12),LOOKUP(W159,Девушки!$F$5:$F$76,Девушки!$A$5:$A$76),IF(AND(D159="ж",F159=13),LOOKUP(W159,Девушки!$G$5:$G$76,Девушки!$A$5:$A$76),IF(AND(D159="ж",F159=14),LOOKUP(W159,Девушки!$H$5:$H$76,Девушки!$A$5:$A$76),IF(AND(D159="ж",F159=15),LOOKUP(W159,Девушки!$I$5:$I$76,Девушки!$A$5:$A$76),IF(AND(D159="ж",F159=16),LOOKUP(W159,Девушки!$J$5:$J$76,Девушки!$A$5:$A$76),IF(AND(D159="ж",F159&gt;=17),LOOKUP(W159,Девушки!$K$5:$K$76,Девушки!$A$5:$A$76),IF(AND(D159="м",F159&lt;=10),LOOKUP(W159,Юноши!$D$5:$D$76,Юноши!$A$5:$A$76),IF(AND(D159="м",F159=11),LOOKUP(W159,Юноши!$E$5:$E$76,Юноши!$A$5:$A$76),IF(AND(D159="м",F159=12),LOOKUP(W159,Юноши!$F$5:$F$76,Юноши!$A$5:$A$76),IF(AND(D159="м",F159=13),LOOKUP(W159,Юноши!$G$5:$G$76,Юноши!$A$5:$A$76),IF(AND(D159="м",F159=14),LOOKUP(W159,Юноши!$H$5:$H$76,Юноши!$A$5:$A$76),IF(AND(D159="м",F159=15),LOOKUP(W159,Юноши!$I$5:$I$76,Юноши!$A$5:$A$76),IF(AND(D159="м",F159=16),LOOKUP(W159,Юноши!$J$5:$J$76,Юноши!$A$5:$A$76),IF(AND(D159="м",F159&gt;=17),LOOKUP(W159,Юноши!$K$5:$K$76,Юноши!$A$5:$A$76)))))))))))))))))))</f>
        <v>0</v>
      </c>
      <c r="Y159" s="451">
        <f t="shared" si="5"/>
        <v>0</v>
      </c>
    </row>
    <row r="160" spans="1:25" ht="24.95" customHeight="1">
      <c r="A160" s="456"/>
      <c r="B160" s="456"/>
      <c r="C160" s="457"/>
      <c r="D160" s="458"/>
      <c r="E160" s="463"/>
      <c r="F160" s="416" t="str">
        <f t="shared" si="4"/>
        <v>/</v>
      </c>
      <c r="G160" s="422"/>
      <c r="H160" s="420">
        <f>IF(E160="",0,IF(G160&lt;=0,0,IF(AND(D160="ж",F160&lt;=10),LOOKUP(G160,Девушки!$CH$5:$CH$76,Девушки!$L$5:$L$76),IF(AND(D160="ж",F160=11),LOOKUP(G160,Девушки!$CI$5:$CI$76,Девушки!$L$5:$L$76),IF(AND(D160="ж",F160=12),LOOKUP(G160,Девушки!$CJ$5:$CJ$76,Девушки!$L$5:$L$76),IF(AND(D160="ж",F160=13),LOOKUP(G160,Девушки!$CK$5:$CK$76,Девушки!$L$5:$L$76),IF(AND(D160="ж",F160=14),LOOKUP(G160,Девушки!$CL$5:$CL$76,Девушки!$L$5:$L$76),IF(AND(D160="ж",F160=15),LOOKUP(G160,Девушки!$CM$5:$CM$76,Девушки!$L$5:$L$76),IF(AND(D160="ж",F160=16),LOOKUP(G160,Девушки!$CN$5:$CN$76,Девушки!$L$5:$L$76),IF(AND(D160="ж",F160&gt;=17),LOOKUP(G160,Девушки!$CO$5:$CO$76,Девушки!$L$5:$L$76),IF(AND(D160="м",F160&lt;=10),LOOKUP(G160,Юноши!$CH$5:$CH$76,Юноши!$L$5:$L$76),IF(AND(D160="м",F160=11),LOOKUP(G160,Юноши!$CI$5:$CI$76,Юноши!$L$5:$L$76),IF(AND(D160="м",F160=12),LOOKUP(G160,Юноши!$CJ$5:$CJ$76,Юноши!$L$5:$L$76),IF(AND(D160="м",F160=13),LOOKUP(G160,Юноши!$CK$5:$CK$76,Юноши!$L$5:$L$76),IF(AND(D160="м",F160=14),LOOKUP(G160,Юноши!$CL$5:$CL$76,Юноши!$L$5:$L$76),IF(AND(D160="м",F160=15),LOOKUP(G160,Юноши!$CM$5:$CM$76,Юноши!$L$5:$L$76),IF(AND(D160="м",F160=16),LOOKUP(G160,Юноши!$CN$5:$CN$76,Юноши!$L$5:$L$76),IF(AND(D160="м",F160&gt;=17),LOOKUP(G160,Юноши!$CO$5:$CO$76,Юноши!$L$5:$L$76)))))))))))))))))))</f>
        <v>0</v>
      </c>
      <c r="I160" s="418"/>
      <c r="J160" s="383">
        <f>IF(E160="",0,IF(I160&lt;=0,0,IF(AND(D160="ж",F160&lt;=10),LOOKUP(I160,Девушки!$O$5:$O$76,Девушки!$L$5:$L$76),IF(AND(D160="ж",F160=11),LOOKUP(I160,Девушки!$P$5:$P$76,Девушки!$L$5:$L$76),IF(AND(D160="ж",F160=12),LOOKUP(I160,Девушки!$Q$5:$Q$76,Девушки!$L$5:$L$76),IF(AND(D160="ж",F160=13),LOOKUP(I160,Девушки!$R$5:$R$76,Девушки!$L$5:$L$76),IF(AND(D160="ж",F160=14),LOOKUP(I160,Девушки!$S$5:$S$76,Девушки!$L$5:$L$76),IF(AND(D160="ж",F160=15),LOOKUP(I160,Девушки!$T$5:$T$76,Девушки!$L$5:$L$76),IF(AND(D160="ж",F160=16),LOOKUP(I160,Девушки!$U$5:$U$76,Девушки!$L$5:$L$76),IF(AND(D160="ж",F160&gt;=17),LOOKUP(I160,Девушки!$V$5:$V$76,Девушки!$L$5:$L$76),IF(AND(D160="м",F160&lt;=10),LOOKUP(I160,Юноши!$O$5:$O$76,Юноши!$L$5:$L$76),IF(AND(D160="м",F160=11),LOOKUP(I160,Юноши!$P$5:$P$76,Юноши!$L$5:$L$76),IF(AND(D160="м",F160=12),LOOKUP(I160,Юноши!$Q$5:$Q$76,Юноши!$L$5:$L$76),IF(AND(D160="м",F160=13),LOOKUP(I160,Юноши!$R$5:$R$76,Юноши!$L$5:$L$76),IF(AND(D160="м",F160=14),LOOKUP(I160,Юноши!$S$5:$S$76,Юноши!$L$5:$L$76),IF(AND(D160="м",F160=15),LOOKUP(I160,Юноши!$T$5:$T$76,Юноши!$L$5:$L$76),IF(AND(D160="м",F160=16),LOOKUP(I160,Юноши!$U$5:$U$76,Юноши!$L$5:$L$76),IF(AND(D160="м",F160&gt;=17),LOOKUP(I160,Юноши!$V$5:$V$76,Юноши!$L$5:$L$76)))))))))))))))))))</f>
        <v>0</v>
      </c>
      <c r="K160" s="424"/>
      <c r="L160" s="391">
        <f>IF(E160="",0,IF(K160&lt;=0,0,IF(AND(D160="ж",F160&lt;=16),LOOKUP(K160,Девушки!$CC$5:$CC$76,Девушки!$L$5:$L$76),IF(AND(D160="ж",F160=17),LOOKUP(K160,Девушки!$CD$5:$CD$76,Девушки!$L$5:$L$76),IF(AND(D160="м",F160&lt;=16),LOOKUP(K160,Юноши!$CC$5:$CC$76,Юноши!$L$5:$L$76),IF(AND(D160="м",F160=17),LOOKUP(K160,Юноши!$CD$5:$CD$76,Юноши!$L$5:$L$76)))))))</f>
        <v>0</v>
      </c>
      <c r="M160" s="387"/>
      <c r="N160" s="320">
        <f>IF(E160="",0,IF(M160&lt;=0,0,IF(AND(D160="ж",F160&lt;=10),LOOKUP(M160,Девушки!$Z$5:$Z$75,Девушки!$W$5:$W$75),IF(AND(D160="ж",F160=11),LOOKUP(M160,Девушки!$AA$5:$AA$75,Девушки!$W$5:$W$75),IF(AND(D160="ж",F160=12),LOOKUP(M160,Девушки!$AB$5:$AB$75,Девушки!$W$5:$W$75),IF(AND(D160="ж",F160=13),LOOKUP(M160,Девушки!$AC$5:$AC$75,Девушки!$W$5:$W$75),IF(AND(D160="ж",F160=14),LOOKUP(M160,Девушки!$AD$5:$AD$75,Девушки!$W$5:$W$75),IF(AND(D160="ж",F160=15),LOOKUP(M160,Девушки!$AE$5:$AE$75,Девушки!$W$5:$W$75),IF(AND(D160="ж",F160=16),LOOKUP(M160,Девушки!$AF$5:$AF$75,Девушки!$W$5:$W$75),IF(AND(D160="ж",F160&gt;=17),LOOKUP(M160,Девушки!$AG$5:$AG$75,Девушки!$W$5:$W$75),IF(AND(D160="м",F160&lt;=10),LOOKUP(M160,Юноши!$Z$5:$Z$75,Юноши!$W$5:$W$75),IF(AND(D160="м",F160=11),LOOKUP(M160,Юноши!$AA$5:$AA$75,Юноши!$W$5:$W$75),IF(AND(D160="м",F160=12),LOOKUP(M160,Юноши!$AB$5:$AB$75,Юноши!$W$5:$W$75),IF(AND(D160="м",F160=13),LOOKUP(M160,Юноши!$AC$5:$AC$75,Юноши!$W$5:$W$75),IF(AND(D160="м",F160=14),LOOKUP(M160,Юноши!$AD$5:$AD$75,Юноши!$W$5:$W$75),IF(AND(D160="м",F160=15),LOOKUP(M160,Юноши!$AE$5:$AE$75,Юноши!$W$5:$W$75),IF(AND(D160="м",F160=16),LOOKUP(M160,Юноши!$AF$5:$AF$75,Юноши!$W$5:$W$75),IF(AND(D160="м",F160&gt;=17),LOOKUP(M160,Юноши!$AG$5:$AG$75,Юноши!$W$5:$W$75)))))))))))))))))))</f>
        <v>0</v>
      </c>
      <c r="O160" s="389"/>
      <c r="P160" s="322">
        <f>IF(E160="",0,IF(O160&lt;=0,0,IF(AND(D160="ж",F160&lt;=10),LOOKUP(O160,Девушки!$AK$5:$AK$75,Девушки!$W$5:$W$75),IF(AND(D160="ж",F160=11),LOOKUP(O160,Девушки!$AL$5:$AL$75,Девушки!$W$5:$W$75),IF(AND(D160="ж",F160=12),LOOKUP(O160,Девушки!$AM$5:$AM$75,Девушки!$W$5:$W$75),IF(AND(D160="ж",F160=13),LOOKUP(O160,Девушки!$AN$5:$AN$75,Девушки!$W$5:$W$75),IF(AND(D160="ж",F160=14),LOOKUP(O160,Девушки!$AO$5:$AO$75,Девушки!$W$5:$W$75),IF(AND(D160="ж",F160=15),LOOKUP(O160,Девушки!$AP$5:$AP$75,Девушки!$W$5:$W$75),IF(AND(D160="ж",F160=16),LOOKUP(O160,Девушки!$AQ$5:$AQ$75,Девушки!$W$5:$W$75),IF(AND(D160="ж",F160&gt;=17),LOOKUP(O160,Девушки!$AR$5:$AR$75,Девушки!$W$5:$W$75),IF(AND(D160="м",F160&lt;=10),LOOKUP(O160,Юноши!$AK$5:$AK$75,Юноши!$W$5:$W$75),IF(AND(D160="м",F160=11),LOOKUP(O160,Юноши!$AL$5:$AL$75,Юноши!$W$5:$W$75),IF(AND(D160="м",F160=12),LOOKUP(O160,Юноши!$AM$5:$AM$75,Юноши!$W$5:$W$75),IF(AND(D160="м",F160=13),LOOKUP(O160,Юноши!$AN$5:$AN$75,Юноши!$W$5:$W$75),IF(AND(D160="м",F160=14),LOOKUP(O160,Юноши!$AO$5:$AO$75,Юноши!$W$5:$W$75),IF(AND(D160="м",F160=15),LOOKUP(O160,Юноши!$AP$5:$AP$75,Юноши!$W$5:$W$75),IF(AND(D160="м",F160=16),LOOKUP(O160,Юноши!$AQ$5:$AQ$75,Юноши!$W$5:$W$75),IF(AND(D160="м",F160&gt;=17),LOOKUP(O160,Юноши!$AR$5:$AR$75,Юноши!$W$5:$W$75)))))))))))))))))))</f>
        <v>0</v>
      </c>
      <c r="Q160" s="319"/>
      <c r="R160" s="454">
        <f>IF(E160="",0,IF(Q160&lt;=0,0,IF(AND(D160="ж",F160&lt;=10),LOOKUP(Q160,Девушки!$AV$5:$AV$75,Девушки!$W$5:$W$75),IF(AND(D160="ж",F160=11),LOOKUP(Q160,Девушки!$AW$5:$AW$75,Девушки!$W$5:$W$75),IF(AND(D160="ж",F160=12),LOOKUP(Q160,Девушки!$AX$5:$AX$75,Девушки!$W$5:$W$75),IF(AND(D160="ж",F160=13),LOOKUP(Q160,Девушки!$AY$5:$AY$75,Девушки!$W$5:$W$75),IF(AND(D160="ж",F160=14),LOOKUP(Q160,Девушки!$AZ$5:$AZ$75,Девушки!$W$5:$W$75),IF(AND(D160="ж",F160=15),LOOKUP(Q160,Девушки!$BA$5:$BA$75,Девушки!$W$5:$W$75),IF(AND(D160="ж",F160=16),LOOKUP(Q160,Девушки!$BB$5:$BB$75,Девушки!$W$5:$W$75),IF(AND(D160="ж",F160&gt;=17),LOOKUP(Q160,Девушки!$BC$5:$BC$75,Девушки!$W$5:$W$75),IF(AND(D160="м",F160&lt;=10),LOOKUP(Q160,Юноши!$AV$5:$AV$75,Юноши!$W$5:$W$75),IF(AND(D160="м",F160=11),LOOKUP(Q160,Юноши!$AW$5:$AW$75,Юноши!$W$5:$W$75),IF(AND(D160="м",F160=12),LOOKUP(Q160,Юноши!$AX$5:$AX$75,Юноши!$W$5:$W$75),IF(AND(D160="м",F160=13),LOOKUP(Q160,Юноши!$AY$5:$AY$75,Юноши!$W$5:$W$75),IF(AND(D160="м",F160=14),LOOKUP(Q160,Юноши!$AZ$5:$AZ$75,Юноши!$W$5:$W$75),IF(AND(D160="м",F160=15),LOOKUP(Q160,Юноши!$BA$5:$BA$75,Юноши!$W$5:$W$75),IF(AND(D160="м",F160=16),LOOKUP(Q160,Юноши!$BB$5:$BB$75,Юноши!$W$5:$W$75),IF(AND(D160="м",F160&gt;=17),LOOKUP(Q160,Юноши!$BC$5:$BC$75,Юноши!$W$5:$W$75)))))))))))))))))))</f>
        <v>0</v>
      </c>
      <c r="S160" s="335"/>
      <c r="T160" s="323">
        <f>IF(E160="",0,IF(S160="",0,IF(S160&lt;-4,0,IF(AND(D160="ж",F160&lt;=10),LOOKUP(S160,Девушки!$BG$5:$BG$75,Девушки!$W$5:$W$75),IF(AND(D160="ж",F160=11),LOOKUP(S160,Девушки!$BH$5:$BH$75,Девушки!$W$5:$W$75),IF(AND(D160="ж",F160=12),LOOKUP(S160,Девушки!$BI$5:$BI$75,Девушки!$W$5:$W$75),IF(AND(D160="ж",F160=13),LOOKUP(S160,Девушки!$BJ$5:$BJ$75,Девушки!$W$5:$W$75),IF(AND(D160="ж",F160=14),LOOKUP(S160,Девушки!$BK$5:$BK$75,Девушки!$W$5:$W$75),IF(AND(D160="ж",F160=15),LOOKUP(S160,Девушки!$BL$5:$BL$75,Девушки!$W$5:$W$75),IF(AND(D160="ж",F160=16),LOOKUP(S160,Девушки!$BM$5:$BM$75,Девушки!$W$5:$W$75),IF(AND(D160="ж",F160&gt;=17),LOOKUP(S160,Девушки!$BN$5:$BN$75,Девушки!$W$5:$W$75),IF(AND(D160="м",F160&lt;=10),LOOKUP(S160,Юноши!$BG$5:$BG$75,Юноши!$W$5:$W$75),IF(AND(D160="м",F160=11),LOOKUP(S160,Юноши!$BH$5:$BH$75,Юноши!$W$5:$W$75),IF(AND(D160="м",F160=12),LOOKUP(S160,Юноши!$BI$5:$BI$75,Юноши!$W$5:$W$75),IF(AND(D160="м",F160=13),LOOKUP(S160,Юноши!$BJ$5:$BJ$75,Юноши!$W$5:$W$75),IF(AND(D160="м",F160=14),LOOKUP(S160,Юноши!$BK$5:$BK$75,Юноши!$W$5:$W$75),IF(AND(D160="м",F160=15),LOOKUP(S160,Юноши!$BL$5:$BL$75,Юноши!$W$5:$W$75),IF(AND(D160="м",F160=16),LOOKUP(S160,Юноши!$BM$5:$BM$75,Юноши!$W$5:$W$75),IF(AND(D160="м",F160&gt;=17),LOOKUP(S160,Юноши!$BN$5:$BN$75,Юноши!$W$5:$W$75))))))))))))))))))))</f>
        <v>0</v>
      </c>
      <c r="U160" s="343"/>
      <c r="V160" s="454">
        <f>IF(E160="",0,IF(U160&lt;=0,0,IF(AND(D160="ж",F160&lt;=10),LOOKUP(U160,Девушки!$BT$5:$BT$76,Девушки!$BO$5:$BO$76),IF(AND(D160="ж",F160=11),LOOKUP(U160,Девушки!$BT$5:$BT$76,Девушки!$BO$5:$BO$76),IF(AND(D160="ж",F160=12),LOOKUP(U160,Девушки!$BT$5:$BT$76,Девушки!$BO$5:$BO$76),IF(AND(D160="ж",F160=13),LOOKUP(U160,Девушки!$BT$5:$BT$76,Девушки!$BO$5:$BO$76),IF(AND(D160="ж",F160=14),LOOKUP(U160,Девушки!$BT$5:$BT$76,Девушки!$BO$5:$BO$76),IF(AND(D160="ж",F160=15),LOOKUP(U160,Девушки!$BT$5:$BT$76,Девушки!$BO$5:$BO$76),IF(AND(D160="ж",F160=16),LOOKUP(U160,Девушки!$BT$5:$BT$76,Девушки!$BO$5:$BO$76),IF(AND(D160="ж",F160&gt;=17),LOOKUP(U160,Девушки!$BT$5:$BT$76,Девушки!$BO$5:$BO$76),IF(AND(D160="м",F160&lt;=10),LOOKUP(U160,Юноши!$BT$5:$BT$76,Юноши!$BO$5:$BO$76),IF(AND(D160="м",F160=11),LOOKUP(U160,Юноши!$BT$5:$BT$76,Юноши!$BO$5:$BO$76),IF(AND(D160="м",F160=12),LOOKUP(U160,Юноши!$BT$5:$BT$76,Юноши!$BO$5:$BO$76),IF(AND(D160="м",F160=13),LOOKUP(U160,Юноши!$BT$5:$BT$76,Юноши!$BO$5:$BO$76),IF(AND(D160="м",F160=14),LOOKUP(U160,Юноши!$BT$5:$BT$76,Юноши!$BO$5:$BO$76),IF(AND(D160="м",F160=15),LOOKUP(U160,Юноши!$BT$5:$BT$76,Юноши!$BO$5:$BO$76),IF(AND(D160="м",F160=16),LOOKUP(U160,Юноши!$BT$5:$BT$76,Юноши!$BO$5:$BO$76),IF(AND(D160="м",F160&gt;=17),LOOKUP(U160,Юноши!$BT$5:$BT$76,Юноши!$BO$5:$BO$76)))))))))))))))))))</f>
        <v>0</v>
      </c>
      <c r="W160" s="348"/>
      <c r="X160" s="324">
        <f>IF(E160="",0,IF(W160="",0,IF(AND(D160="ж",F160&lt;=10),LOOKUP(W160,Девушки!$D$5:$D$76,Девушки!$A$5:$A$76),IF(AND(D160="ж",F160=11),LOOKUP(W160,Девушки!$E$5:$E$76,Девушки!$A$5:$A$76),IF(AND(D160="ж",F160=12),LOOKUP(W160,Девушки!$F$5:$F$76,Девушки!$A$5:$A$76),IF(AND(D160="ж",F160=13),LOOKUP(W160,Девушки!$G$5:$G$76,Девушки!$A$5:$A$76),IF(AND(D160="ж",F160=14),LOOKUP(W160,Девушки!$H$5:$H$76,Девушки!$A$5:$A$76),IF(AND(D160="ж",F160=15),LOOKUP(W160,Девушки!$I$5:$I$76,Девушки!$A$5:$A$76),IF(AND(D160="ж",F160=16),LOOKUP(W160,Девушки!$J$5:$J$76,Девушки!$A$5:$A$76),IF(AND(D160="ж",F160&gt;=17),LOOKUP(W160,Девушки!$K$5:$K$76,Девушки!$A$5:$A$76),IF(AND(D160="м",F160&lt;=10),LOOKUP(W160,Юноши!$D$5:$D$76,Юноши!$A$5:$A$76),IF(AND(D160="м",F160=11),LOOKUP(W160,Юноши!$E$5:$E$76,Юноши!$A$5:$A$76),IF(AND(D160="м",F160=12),LOOKUP(W160,Юноши!$F$5:$F$76,Юноши!$A$5:$A$76),IF(AND(D160="м",F160=13),LOOKUP(W160,Юноши!$G$5:$G$76,Юноши!$A$5:$A$76),IF(AND(D160="м",F160=14),LOOKUP(W160,Юноши!$H$5:$H$76,Юноши!$A$5:$A$76),IF(AND(D160="м",F160=15),LOOKUP(W160,Юноши!$I$5:$I$76,Юноши!$A$5:$A$76),IF(AND(D160="м",F160=16),LOOKUP(W160,Юноши!$J$5:$J$76,Юноши!$A$5:$A$76),IF(AND(D160="м",F160&gt;=17),LOOKUP(W160,Юноши!$K$5:$K$76,Юноши!$A$5:$A$76)))))))))))))))))))</f>
        <v>0</v>
      </c>
      <c r="Y160" s="451">
        <f t="shared" si="5"/>
        <v>0</v>
      </c>
    </row>
    <row r="161" spans="1:25" ht="24.95" customHeight="1">
      <c r="A161" s="456"/>
      <c r="B161" s="456"/>
      <c r="C161" s="457"/>
      <c r="D161" s="458"/>
      <c r="E161" s="463"/>
      <c r="F161" s="416" t="str">
        <f t="shared" si="4"/>
        <v>/</v>
      </c>
      <c r="G161" s="422"/>
      <c r="H161" s="420">
        <f>IF(E161="",0,IF(G161&lt;=0,0,IF(AND(D161="ж",F161&lt;=10),LOOKUP(G161,Девушки!$CH$5:$CH$76,Девушки!$L$5:$L$76),IF(AND(D161="ж",F161=11),LOOKUP(G161,Девушки!$CI$5:$CI$76,Девушки!$L$5:$L$76),IF(AND(D161="ж",F161=12),LOOKUP(G161,Девушки!$CJ$5:$CJ$76,Девушки!$L$5:$L$76),IF(AND(D161="ж",F161=13),LOOKUP(G161,Девушки!$CK$5:$CK$76,Девушки!$L$5:$L$76),IF(AND(D161="ж",F161=14),LOOKUP(G161,Девушки!$CL$5:$CL$76,Девушки!$L$5:$L$76),IF(AND(D161="ж",F161=15),LOOKUP(G161,Девушки!$CM$5:$CM$76,Девушки!$L$5:$L$76),IF(AND(D161="ж",F161=16),LOOKUP(G161,Девушки!$CN$5:$CN$76,Девушки!$L$5:$L$76),IF(AND(D161="ж",F161&gt;=17),LOOKUP(G161,Девушки!$CO$5:$CO$76,Девушки!$L$5:$L$76),IF(AND(D161="м",F161&lt;=10),LOOKUP(G161,Юноши!$CH$5:$CH$76,Юноши!$L$5:$L$76),IF(AND(D161="м",F161=11),LOOKUP(G161,Юноши!$CI$5:$CI$76,Юноши!$L$5:$L$76),IF(AND(D161="м",F161=12),LOOKUP(G161,Юноши!$CJ$5:$CJ$76,Юноши!$L$5:$L$76),IF(AND(D161="м",F161=13),LOOKUP(G161,Юноши!$CK$5:$CK$76,Юноши!$L$5:$L$76),IF(AND(D161="м",F161=14),LOOKUP(G161,Юноши!$CL$5:$CL$76,Юноши!$L$5:$L$76),IF(AND(D161="м",F161=15),LOOKUP(G161,Юноши!$CM$5:$CM$76,Юноши!$L$5:$L$76),IF(AND(D161="м",F161=16),LOOKUP(G161,Юноши!$CN$5:$CN$76,Юноши!$L$5:$L$76),IF(AND(D161="м",F161&gt;=17),LOOKUP(G161,Юноши!$CO$5:$CO$76,Юноши!$L$5:$L$76)))))))))))))))))))</f>
        <v>0</v>
      </c>
      <c r="I161" s="418"/>
      <c r="J161" s="383">
        <f>IF(E161="",0,IF(I161&lt;=0,0,IF(AND(D161="ж",F161&lt;=10),LOOKUP(I161,Девушки!$O$5:$O$76,Девушки!$L$5:$L$76),IF(AND(D161="ж",F161=11),LOOKUP(I161,Девушки!$P$5:$P$76,Девушки!$L$5:$L$76),IF(AND(D161="ж",F161=12),LOOKUP(I161,Девушки!$Q$5:$Q$76,Девушки!$L$5:$L$76),IF(AND(D161="ж",F161=13),LOOKUP(I161,Девушки!$R$5:$R$76,Девушки!$L$5:$L$76),IF(AND(D161="ж",F161=14),LOOKUP(I161,Девушки!$S$5:$S$76,Девушки!$L$5:$L$76),IF(AND(D161="ж",F161=15),LOOKUP(I161,Девушки!$T$5:$T$76,Девушки!$L$5:$L$76),IF(AND(D161="ж",F161=16),LOOKUP(I161,Девушки!$U$5:$U$76,Девушки!$L$5:$L$76),IF(AND(D161="ж",F161&gt;=17),LOOKUP(I161,Девушки!$V$5:$V$76,Девушки!$L$5:$L$76),IF(AND(D161="м",F161&lt;=10),LOOKUP(I161,Юноши!$O$5:$O$76,Юноши!$L$5:$L$76),IF(AND(D161="м",F161=11),LOOKUP(I161,Юноши!$P$5:$P$76,Юноши!$L$5:$L$76),IF(AND(D161="м",F161=12),LOOKUP(I161,Юноши!$Q$5:$Q$76,Юноши!$L$5:$L$76),IF(AND(D161="м",F161=13),LOOKUP(I161,Юноши!$R$5:$R$76,Юноши!$L$5:$L$76),IF(AND(D161="м",F161=14),LOOKUP(I161,Юноши!$S$5:$S$76,Юноши!$L$5:$L$76),IF(AND(D161="м",F161=15),LOOKUP(I161,Юноши!$T$5:$T$76,Юноши!$L$5:$L$76),IF(AND(D161="м",F161=16),LOOKUP(I161,Юноши!$U$5:$U$76,Юноши!$L$5:$L$76),IF(AND(D161="м",F161&gt;=17),LOOKUP(I161,Юноши!$V$5:$V$76,Юноши!$L$5:$L$76)))))))))))))))))))</f>
        <v>0</v>
      </c>
      <c r="K161" s="424"/>
      <c r="L161" s="391">
        <f>IF(E161="",0,IF(K161&lt;=0,0,IF(AND(D161="ж",F161&lt;=16),LOOKUP(K161,Девушки!$CC$5:$CC$76,Девушки!$L$5:$L$76),IF(AND(D161="ж",F161=17),LOOKUP(K161,Девушки!$CD$5:$CD$76,Девушки!$L$5:$L$76),IF(AND(D161="м",F161&lt;=16),LOOKUP(K161,Юноши!$CC$5:$CC$76,Юноши!$L$5:$L$76),IF(AND(D161="м",F161=17),LOOKUP(K161,Юноши!$CD$5:$CD$76,Юноши!$L$5:$L$76)))))))</f>
        <v>0</v>
      </c>
      <c r="M161" s="387"/>
      <c r="N161" s="320">
        <f>IF(E161="",0,IF(M161&lt;=0,0,IF(AND(D161="ж",F161&lt;=10),LOOKUP(M161,Девушки!$Z$5:$Z$75,Девушки!$W$5:$W$75),IF(AND(D161="ж",F161=11),LOOKUP(M161,Девушки!$AA$5:$AA$75,Девушки!$W$5:$W$75),IF(AND(D161="ж",F161=12),LOOKUP(M161,Девушки!$AB$5:$AB$75,Девушки!$W$5:$W$75),IF(AND(D161="ж",F161=13),LOOKUP(M161,Девушки!$AC$5:$AC$75,Девушки!$W$5:$W$75),IF(AND(D161="ж",F161=14),LOOKUP(M161,Девушки!$AD$5:$AD$75,Девушки!$W$5:$W$75),IF(AND(D161="ж",F161=15),LOOKUP(M161,Девушки!$AE$5:$AE$75,Девушки!$W$5:$W$75),IF(AND(D161="ж",F161=16),LOOKUP(M161,Девушки!$AF$5:$AF$75,Девушки!$W$5:$W$75),IF(AND(D161="ж",F161&gt;=17),LOOKUP(M161,Девушки!$AG$5:$AG$75,Девушки!$W$5:$W$75),IF(AND(D161="м",F161&lt;=10),LOOKUP(M161,Юноши!$Z$5:$Z$75,Юноши!$W$5:$W$75),IF(AND(D161="м",F161=11),LOOKUP(M161,Юноши!$AA$5:$AA$75,Юноши!$W$5:$W$75),IF(AND(D161="м",F161=12),LOOKUP(M161,Юноши!$AB$5:$AB$75,Юноши!$W$5:$W$75),IF(AND(D161="м",F161=13),LOOKUP(M161,Юноши!$AC$5:$AC$75,Юноши!$W$5:$W$75),IF(AND(D161="м",F161=14),LOOKUP(M161,Юноши!$AD$5:$AD$75,Юноши!$W$5:$W$75),IF(AND(D161="м",F161=15),LOOKUP(M161,Юноши!$AE$5:$AE$75,Юноши!$W$5:$W$75),IF(AND(D161="м",F161=16),LOOKUP(M161,Юноши!$AF$5:$AF$75,Юноши!$W$5:$W$75),IF(AND(D161="м",F161&gt;=17),LOOKUP(M161,Юноши!$AG$5:$AG$75,Юноши!$W$5:$W$75)))))))))))))))))))</f>
        <v>0</v>
      </c>
      <c r="O161" s="389"/>
      <c r="P161" s="322">
        <f>IF(E161="",0,IF(O161&lt;=0,0,IF(AND(D161="ж",F161&lt;=10),LOOKUP(O161,Девушки!$AK$5:$AK$75,Девушки!$W$5:$W$75),IF(AND(D161="ж",F161=11),LOOKUP(O161,Девушки!$AL$5:$AL$75,Девушки!$W$5:$W$75),IF(AND(D161="ж",F161=12),LOOKUP(O161,Девушки!$AM$5:$AM$75,Девушки!$W$5:$W$75),IF(AND(D161="ж",F161=13),LOOKUP(O161,Девушки!$AN$5:$AN$75,Девушки!$W$5:$W$75),IF(AND(D161="ж",F161=14),LOOKUP(O161,Девушки!$AO$5:$AO$75,Девушки!$W$5:$W$75),IF(AND(D161="ж",F161=15),LOOKUP(O161,Девушки!$AP$5:$AP$75,Девушки!$W$5:$W$75),IF(AND(D161="ж",F161=16),LOOKUP(O161,Девушки!$AQ$5:$AQ$75,Девушки!$W$5:$W$75),IF(AND(D161="ж",F161&gt;=17),LOOKUP(O161,Девушки!$AR$5:$AR$75,Девушки!$W$5:$W$75),IF(AND(D161="м",F161&lt;=10),LOOKUP(O161,Юноши!$AK$5:$AK$75,Юноши!$W$5:$W$75),IF(AND(D161="м",F161=11),LOOKUP(O161,Юноши!$AL$5:$AL$75,Юноши!$W$5:$W$75),IF(AND(D161="м",F161=12),LOOKUP(O161,Юноши!$AM$5:$AM$75,Юноши!$W$5:$W$75),IF(AND(D161="м",F161=13),LOOKUP(O161,Юноши!$AN$5:$AN$75,Юноши!$W$5:$W$75),IF(AND(D161="м",F161=14),LOOKUP(O161,Юноши!$AO$5:$AO$75,Юноши!$W$5:$W$75),IF(AND(D161="м",F161=15),LOOKUP(O161,Юноши!$AP$5:$AP$75,Юноши!$W$5:$W$75),IF(AND(D161="м",F161=16),LOOKUP(O161,Юноши!$AQ$5:$AQ$75,Юноши!$W$5:$W$75),IF(AND(D161="м",F161&gt;=17),LOOKUP(O161,Юноши!$AR$5:$AR$75,Юноши!$W$5:$W$75)))))))))))))))))))</f>
        <v>0</v>
      </c>
      <c r="Q161" s="319"/>
      <c r="R161" s="454">
        <f>IF(E161="",0,IF(Q161&lt;=0,0,IF(AND(D161="ж",F161&lt;=10),LOOKUP(Q161,Девушки!$AV$5:$AV$75,Девушки!$W$5:$W$75),IF(AND(D161="ж",F161=11),LOOKUP(Q161,Девушки!$AW$5:$AW$75,Девушки!$W$5:$W$75),IF(AND(D161="ж",F161=12),LOOKUP(Q161,Девушки!$AX$5:$AX$75,Девушки!$W$5:$W$75),IF(AND(D161="ж",F161=13),LOOKUP(Q161,Девушки!$AY$5:$AY$75,Девушки!$W$5:$W$75),IF(AND(D161="ж",F161=14),LOOKUP(Q161,Девушки!$AZ$5:$AZ$75,Девушки!$W$5:$W$75),IF(AND(D161="ж",F161=15),LOOKUP(Q161,Девушки!$BA$5:$BA$75,Девушки!$W$5:$W$75),IF(AND(D161="ж",F161=16),LOOKUP(Q161,Девушки!$BB$5:$BB$75,Девушки!$W$5:$W$75),IF(AND(D161="ж",F161&gt;=17),LOOKUP(Q161,Девушки!$BC$5:$BC$75,Девушки!$W$5:$W$75),IF(AND(D161="м",F161&lt;=10),LOOKUP(Q161,Юноши!$AV$5:$AV$75,Юноши!$W$5:$W$75),IF(AND(D161="м",F161=11),LOOKUP(Q161,Юноши!$AW$5:$AW$75,Юноши!$W$5:$W$75),IF(AND(D161="м",F161=12),LOOKUP(Q161,Юноши!$AX$5:$AX$75,Юноши!$W$5:$W$75),IF(AND(D161="м",F161=13),LOOKUP(Q161,Юноши!$AY$5:$AY$75,Юноши!$W$5:$W$75),IF(AND(D161="м",F161=14),LOOKUP(Q161,Юноши!$AZ$5:$AZ$75,Юноши!$W$5:$W$75),IF(AND(D161="м",F161=15),LOOKUP(Q161,Юноши!$BA$5:$BA$75,Юноши!$W$5:$W$75),IF(AND(D161="м",F161=16),LOOKUP(Q161,Юноши!$BB$5:$BB$75,Юноши!$W$5:$W$75),IF(AND(D161="м",F161&gt;=17),LOOKUP(Q161,Юноши!$BC$5:$BC$75,Юноши!$W$5:$W$75)))))))))))))))))))</f>
        <v>0</v>
      </c>
      <c r="S161" s="335"/>
      <c r="T161" s="323">
        <f>IF(E161="",0,IF(S161="",0,IF(S161&lt;-4,0,IF(AND(D161="ж",F161&lt;=10),LOOKUP(S161,Девушки!$BG$5:$BG$75,Девушки!$W$5:$W$75),IF(AND(D161="ж",F161=11),LOOKUP(S161,Девушки!$BH$5:$BH$75,Девушки!$W$5:$W$75),IF(AND(D161="ж",F161=12),LOOKUP(S161,Девушки!$BI$5:$BI$75,Девушки!$W$5:$W$75),IF(AND(D161="ж",F161=13),LOOKUP(S161,Девушки!$BJ$5:$BJ$75,Девушки!$W$5:$W$75),IF(AND(D161="ж",F161=14),LOOKUP(S161,Девушки!$BK$5:$BK$75,Девушки!$W$5:$W$75),IF(AND(D161="ж",F161=15),LOOKUP(S161,Девушки!$BL$5:$BL$75,Девушки!$W$5:$W$75),IF(AND(D161="ж",F161=16),LOOKUP(S161,Девушки!$BM$5:$BM$75,Девушки!$W$5:$W$75),IF(AND(D161="ж",F161&gt;=17),LOOKUP(S161,Девушки!$BN$5:$BN$75,Девушки!$W$5:$W$75),IF(AND(D161="м",F161&lt;=10),LOOKUP(S161,Юноши!$BG$5:$BG$75,Юноши!$W$5:$W$75),IF(AND(D161="м",F161=11),LOOKUP(S161,Юноши!$BH$5:$BH$75,Юноши!$W$5:$W$75),IF(AND(D161="м",F161=12),LOOKUP(S161,Юноши!$BI$5:$BI$75,Юноши!$W$5:$W$75),IF(AND(D161="м",F161=13),LOOKUP(S161,Юноши!$BJ$5:$BJ$75,Юноши!$W$5:$W$75),IF(AND(D161="м",F161=14),LOOKUP(S161,Юноши!$BK$5:$BK$75,Юноши!$W$5:$W$75),IF(AND(D161="м",F161=15),LOOKUP(S161,Юноши!$BL$5:$BL$75,Юноши!$W$5:$W$75),IF(AND(D161="м",F161=16),LOOKUP(S161,Юноши!$BM$5:$BM$75,Юноши!$W$5:$W$75),IF(AND(D161="м",F161&gt;=17),LOOKUP(S161,Юноши!$BN$5:$BN$75,Юноши!$W$5:$W$75))))))))))))))))))))</f>
        <v>0</v>
      </c>
      <c r="U161" s="343"/>
      <c r="V161" s="454">
        <f>IF(E161="",0,IF(U161&lt;=0,0,IF(AND(D161="ж",F161&lt;=10),LOOKUP(U161,Девушки!$BT$5:$BT$76,Девушки!$BO$5:$BO$76),IF(AND(D161="ж",F161=11),LOOKUP(U161,Девушки!$BT$5:$BT$76,Девушки!$BO$5:$BO$76),IF(AND(D161="ж",F161=12),LOOKUP(U161,Девушки!$BT$5:$BT$76,Девушки!$BO$5:$BO$76),IF(AND(D161="ж",F161=13),LOOKUP(U161,Девушки!$BT$5:$BT$76,Девушки!$BO$5:$BO$76),IF(AND(D161="ж",F161=14),LOOKUP(U161,Девушки!$BT$5:$BT$76,Девушки!$BO$5:$BO$76),IF(AND(D161="ж",F161=15),LOOKUP(U161,Девушки!$BT$5:$BT$76,Девушки!$BO$5:$BO$76),IF(AND(D161="ж",F161=16),LOOKUP(U161,Девушки!$BT$5:$BT$76,Девушки!$BO$5:$BO$76),IF(AND(D161="ж",F161&gt;=17),LOOKUP(U161,Девушки!$BT$5:$BT$76,Девушки!$BO$5:$BO$76),IF(AND(D161="м",F161&lt;=10),LOOKUP(U161,Юноши!$BT$5:$BT$76,Юноши!$BO$5:$BO$76),IF(AND(D161="м",F161=11),LOOKUP(U161,Юноши!$BT$5:$BT$76,Юноши!$BO$5:$BO$76),IF(AND(D161="м",F161=12),LOOKUP(U161,Юноши!$BT$5:$BT$76,Юноши!$BO$5:$BO$76),IF(AND(D161="м",F161=13),LOOKUP(U161,Юноши!$BT$5:$BT$76,Юноши!$BO$5:$BO$76),IF(AND(D161="м",F161=14),LOOKUP(U161,Юноши!$BT$5:$BT$76,Юноши!$BO$5:$BO$76),IF(AND(D161="м",F161=15),LOOKUP(U161,Юноши!$BT$5:$BT$76,Юноши!$BO$5:$BO$76),IF(AND(D161="м",F161=16),LOOKUP(U161,Юноши!$BT$5:$BT$76,Юноши!$BO$5:$BO$76),IF(AND(D161="м",F161&gt;=17),LOOKUP(U161,Юноши!$BT$5:$BT$76,Юноши!$BO$5:$BO$76)))))))))))))))))))</f>
        <v>0</v>
      </c>
      <c r="W161" s="348"/>
      <c r="X161" s="324">
        <f>IF(E161="",0,IF(W161="",0,IF(AND(D161="ж",F161&lt;=10),LOOKUP(W161,Девушки!$D$5:$D$76,Девушки!$A$5:$A$76),IF(AND(D161="ж",F161=11),LOOKUP(W161,Девушки!$E$5:$E$76,Девушки!$A$5:$A$76),IF(AND(D161="ж",F161=12),LOOKUP(W161,Девушки!$F$5:$F$76,Девушки!$A$5:$A$76),IF(AND(D161="ж",F161=13),LOOKUP(W161,Девушки!$G$5:$G$76,Девушки!$A$5:$A$76),IF(AND(D161="ж",F161=14),LOOKUP(W161,Девушки!$H$5:$H$76,Девушки!$A$5:$A$76),IF(AND(D161="ж",F161=15),LOOKUP(W161,Девушки!$I$5:$I$76,Девушки!$A$5:$A$76),IF(AND(D161="ж",F161=16),LOOKUP(W161,Девушки!$J$5:$J$76,Девушки!$A$5:$A$76),IF(AND(D161="ж",F161&gt;=17),LOOKUP(W161,Девушки!$K$5:$K$76,Девушки!$A$5:$A$76),IF(AND(D161="м",F161&lt;=10),LOOKUP(W161,Юноши!$D$5:$D$76,Юноши!$A$5:$A$76),IF(AND(D161="м",F161=11),LOOKUP(W161,Юноши!$E$5:$E$76,Юноши!$A$5:$A$76),IF(AND(D161="м",F161=12),LOOKUP(W161,Юноши!$F$5:$F$76,Юноши!$A$5:$A$76),IF(AND(D161="м",F161=13),LOOKUP(W161,Юноши!$G$5:$G$76,Юноши!$A$5:$A$76),IF(AND(D161="м",F161=14),LOOKUP(W161,Юноши!$H$5:$H$76,Юноши!$A$5:$A$76),IF(AND(D161="м",F161=15),LOOKUP(W161,Юноши!$I$5:$I$76,Юноши!$A$5:$A$76),IF(AND(D161="м",F161=16),LOOKUP(W161,Юноши!$J$5:$J$76,Юноши!$A$5:$A$76),IF(AND(D161="м",F161&gt;=17),LOOKUP(W161,Юноши!$K$5:$K$76,Юноши!$A$5:$A$76)))))))))))))))))))</f>
        <v>0</v>
      </c>
      <c r="Y161" s="451">
        <f t="shared" si="5"/>
        <v>0</v>
      </c>
    </row>
    <row r="162" spans="1:25" ht="24.95" customHeight="1">
      <c r="A162" s="456"/>
      <c r="B162" s="456"/>
      <c r="C162" s="457"/>
      <c r="D162" s="458"/>
      <c r="E162" s="463"/>
      <c r="F162" s="416" t="str">
        <f t="shared" si="4"/>
        <v>/</v>
      </c>
      <c r="G162" s="422"/>
      <c r="H162" s="420">
        <f>IF(E162="",0,IF(G162&lt;=0,0,IF(AND(D162="ж",F162&lt;=10),LOOKUP(G162,Девушки!$CH$5:$CH$76,Девушки!$L$5:$L$76),IF(AND(D162="ж",F162=11),LOOKUP(G162,Девушки!$CI$5:$CI$76,Девушки!$L$5:$L$76),IF(AND(D162="ж",F162=12),LOOKUP(G162,Девушки!$CJ$5:$CJ$76,Девушки!$L$5:$L$76),IF(AND(D162="ж",F162=13),LOOKUP(G162,Девушки!$CK$5:$CK$76,Девушки!$L$5:$L$76),IF(AND(D162="ж",F162=14),LOOKUP(G162,Девушки!$CL$5:$CL$76,Девушки!$L$5:$L$76),IF(AND(D162="ж",F162=15),LOOKUP(G162,Девушки!$CM$5:$CM$76,Девушки!$L$5:$L$76),IF(AND(D162="ж",F162=16),LOOKUP(G162,Девушки!$CN$5:$CN$76,Девушки!$L$5:$L$76),IF(AND(D162="ж",F162&gt;=17),LOOKUP(G162,Девушки!$CO$5:$CO$76,Девушки!$L$5:$L$76),IF(AND(D162="м",F162&lt;=10),LOOKUP(G162,Юноши!$CH$5:$CH$76,Юноши!$L$5:$L$76),IF(AND(D162="м",F162=11),LOOKUP(G162,Юноши!$CI$5:$CI$76,Юноши!$L$5:$L$76),IF(AND(D162="м",F162=12),LOOKUP(G162,Юноши!$CJ$5:$CJ$76,Юноши!$L$5:$L$76),IF(AND(D162="м",F162=13),LOOKUP(G162,Юноши!$CK$5:$CK$76,Юноши!$L$5:$L$76),IF(AND(D162="м",F162=14),LOOKUP(G162,Юноши!$CL$5:$CL$76,Юноши!$L$5:$L$76),IF(AND(D162="м",F162=15),LOOKUP(G162,Юноши!$CM$5:$CM$76,Юноши!$L$5:$L$76),IF(AND(D162="м",F162=16),LOOKUP(G162,Юноши!$CN$5:$CN$76,Юноши!$L$5:$L$76),IF(AND(D162="м",F162&gt;=17),LOOKUP(G162,Юноши!$CO$5:$CO$76,Юноши!$L$5:$L$76)))))))))))))))))))</f>
        <v>0</v>
      </c>
      <c r="I162" s="418"/>
      <c r="J162" s="383">
        <f>IF(E162="",0,IF(I162&lt;=0,0,IF(AND(D162="ж",F162&lt;=10),LOOKUP(I162,Девушки!$O$5:$O$76,Девушки!$L$5:$L$76),IF(AND(D162="ж",F162=11),LOOKUP(I162,Девушки!$P$5:$P$76,Девушки!$L$5:$L$76),IF(AND(D162="ж",F162=12),LOOKUP(I162,Девушки!$Q$5:$Q$76,Девушки!$L$5:$L$76),IF(AND(D162="ж",F162=13),LOOKUP(I162,Девушки!$R$5:$R$76,Девушки!$L$5:$L$76),IF(AND(D162="ж",F162=14),LOOKUP(I162,Девушки!$S$5:$S$76,Девушки!$L$5:$L$76),IF(AND(D162="ж",F162=15),LOOKUP(I162,Девушки!$T$5:$T$76,Девушки!$L$5:$L$76),IF(AND(D162="ж",F162=16),LOOKUP(I162,Девушки!$U$5:$U$76,Девушки!$L$5:$L$76),IF(AND(D162="ж",F162&gt;=17),LOOKUP(I162,Девушки!$V$5:$V$76,Девушки!$L$5:$L$76),IF(AND(D162="м",F162&lt;=10),LOOKUP(I162,Юноши!$O$5:$O$76,Юноши!$L$5:$L$76),IF(AND(D162="м",F162=11),LOOKUP(I162,Юноши!$P$5:$P$76,Юноши!$L$5:$L$76),IF(AND(D162="м",F162=12),LOOKUP(I162,Юноши!$Q$5:$Q$76,Юноши!$L$5:$L$76),IF(AND(D162="м",F162=13),LOOKUP(I162,Юноши!$R$5:$R$76,Юноши!$L$5:$L$76),IF(AND(D162="м",F162=14),LOOKUP(I162,Юноши!$S$5:$S$76,Юноши!$L$5:$L$76),IF(AND(D162="м",F162=15),LOOKUP(I162,Юноши!$T$5:$T$76,Юноши!$L$5:$L$76),IF(AND(D162="м",F162=16),LOOKUP(I162,Юноши!$U$5:$U$76,Юноши!$L$5:$L$76),IF(AND(D162="м",F162&gt;=17),LOOKUP(I162,Юноши!$V$5:$V$76,Юноши!$L$5:$L$76)))))))))))))))))))</f>
        <v>0</v>
      </c>
      <c r="K162" s="424"/>
      <c r="L162" s="391">
        <f>IF(E162="",0,IF(K162&lt;=0,0,IF(AND(D162="ж",F162&lt;=16),LOOKUP(K162,Девушки!$CC$5:$CC$76,Девушки!$L$5:$L$76),IF(AND(D162="ж",F162=17),LOOKUP(K162,Девушки!$CD$5:$CD$76,Девушки!$L$5:$L$76),IF(AND(D162="м",F162&lt;=16),LOOKUP(K162,Юноши!$CC$5:$CC$76,Юноши!$L$5:$L$76),IF(AND(D162="м",F162=17),LOOKUP(K162,Юноши!$CD$5:$CD$76,Юноши!$L$5:$L$76)))))))</f>
        <v>0</v>
      </c>
      <c r="M162" s="387"/>
      <c r="N162" s="320">
        <f>IF(E162="",0,IF(M162&lt;=0,0,IF(AND(D162="ж",F162&lt;=10),LOOKUP(M162,Девушки!$Z$5:$Z$75,Девушки!$W$5:$W$75),IF(AND(D162="ж",F162=11),LOOKUP(M162,Девушки!$AA$5:$AA$75,Девушки!$W$5:$W$75),IF(AND(D162="ж",F162=12),LOOKUP(M162,Девушки!$AB$5:$AB$75,Девушки!$W$5:$W$75),IF(AND(D162="ж",F162=13),LOOKUP(M162,Девушки!$AC$5:$AC$75,Девушки!$W$5:$W$75),IF(AND(D162="ж",F162=14),LOOKUP(M162,Девушки!$AD$5:$AD$75,Девушки!$W$5:$W$75),IF(AND(D162="ж",F162=15),LOOKUP(M162,Девушки!$AE$5:$AE$75,Девушки!$W$5:$W$75),IF(AND(D162="ж",F162=16),LOOKUP(M162,Девушки!$AF$5:$AF$75,Девушки!$W$5:$W$75),IF(AND(D162="ж",F162&gt;=17),LOOKUP(M162,Девушки!$AG$5:$AG$75,Девушки!$W$5:$W$75),IF(AND(D162="м",F162&lt;=10),LOOKUP(M162,Юноши!$Z$5:$Z$75,Юноши!$W$5:$W$75),IF(AND(D162="м",F162=11),LOOKUP(M162,Юноши!$AA$5:$AA$75,Юноши!$W$5:$W$75),IF(AND(D162="м",F162=12),LOOKUP(M162,Юноши!$AB$5:$AB$75,Юноши!$W$5:$W$75),IF(AND(D162="м",F162=13),LOOKUP(M162,Юноши!$AC$5:$AC$75,Юноши!$W$5:$W$75),IF(AND(D162="м",F162=14),LOOKUP(M162,Юноши!$AD$5:$AD$75,Юноши!$W$5:$W$75),IF(AND(D162="м",F162=15),LOOKUP(M162,Юноши!$AE$5:$AE$75,Юноши!$W$5:$W$75),IF(AND(D162="м",F162=16),LOOKUP(M162,Юноши!$AF$5:$AF$75,Юноши!$W$5:$W$75),IF(AND(D162="м",F162&gt;=17),LOOKUP(M162,Юноши!$AG$5:$AG$75,Юноши!$W$5:$W$75)))))))))))))))))))</f>
        <v>0</v>
      </c>
      <c r="O162" s="389"/>
      <c r="P162" s="322">
        <f>IF(E162="",0,IF(O162&lt;=0,0,IF(AND(D162="ж",F162&lt;=10),LOOKUP(O162,Девушки!$AK$5:$AK$75,Девушки!$W$5:$W$75),IF(AND(D162="ж",F162=11),LOOKUP(O162,Девушки!$AL$5:$AL$75,Девушки!$W$5:$W$75),IF(AND(D162="ж",F162=12),LOOKUP(O162,Девушки!$AM$5:$AM$75,Девушки!$W$5:$W$75),IF(AND(D162="ж",F162=13),LOOKUP(O162,Девушки!$AN$5:$AN$75,Девушки!$W$5:$W$75),IF(AND(D162="ж",F162=14),LOOKUP(O162,Девушки!$AO$5:$AO$75,Девушки!$W$5:$W$75),IF(AND(D162="ж",F162=15),LOOKUP(O162,Девушки!$AP$5:$AP$75,Девушки!$W$5:$W$75),IF(AND(D162="ж",F162=16),LOOKUP(O162,Девушки!$AQ$5:$AQ$75,Девушки!$W$5:$W$75),IF(AND(D162="ж",F162&gt;=17),LOOKUP(O162,Девушки!$AR$5:$AR$75,Девушки!$W$5:$W$75),IF(AND(D162="м",F162&lt;=10),LOOKUP(O162,Юноши!$AK$5:$AK$75,Юноши!$W$5:$W$75),IF(AND(D162="м",F162=11),LOOKUP(O162,Юноши!$AL$5:$AL$75,Юноши!$W$5:$W$75),IF(AND(D162="м",F162=12),LOOKUP(O162,Юноши!$AM$5:$AM$75,Юноши!$W$5:$W$75),IF(AND(D162="м",F162=13),LOOKUP(O162,Юноши!$AN$5:$AN$75,Юноши!$W$5:$W$75),IF(AND(D162="м",F162=14),LOOKUP(O162,Юноши!$AO$5:$AO$75,Юноши!$W$5:$W$75),IF(AND(D162="м",F162=15),LOOKUP(O162,Юноши!$AP$5:$AP$75,Юноши!$W$5:$W$75),IF(AND(D162="м",F162=16),LOOKUP(O162,Юноши!$AQ$5:$AQ$75,Юноши!$W$5:$W$75),IF(AND(D162="м",F162&gt;=17),LOOKUP(O162,Юноши!$AR$5:$AR$75,Юноши!$W$5:$W$75)))))))))))))))))))</f>
        <v>0</v>
      </c>
      <c r="Q162" s="319"/>
      <c r="R162" s="454">
        <f>IF(E162="",0,IF(Q162&lt;=0,0,IF(AND(D162="ж",F162&lt;=10),LOOKUP(Q162,Девушки!$AV$5:$AV$75,Девушки!$W$5:$W$75),IF(AND(D162="ж",F162=11),LOOKUP(Q162,Девушки!$AW$5:$AW$75,Девушки!$W$5:$W$75),IF(AND(D162="ж",F162=12),LOOKUP(Q162,Девушки!$AX$5:$AX$75,Девушки!$W$5:$W$75),IF(AND(D162="ж",F162=13),LOOKUP(Q162,Девушки!$AY$5:$AY$75,Девушки!$W$5:$W$75),IF(AND(D162="ж",F162=14),LOOKUP(Q162,Девушки!$AZ$5:$AZ$75,Девушки!$W$5:$W$75),IF(AND(D162="ж",F162=15),LOOKUP(Q162,Девушки!$BA$5:$BA$75,Девушки!$W$5:$W$75),IF(AND(D162="ж",F162=16),LOOKUP(Q162,Девушки!$BB$5:$BB$75,Девушки!$W$5:$W$75),IF(AND(D162="ж",F162&gt;=17),LOOKUP(Q162,Девушки!$BC$5:$BC$75,Девушки!$W$5:$W$75),IF(AND(D162="м",F162&lt;=10),LOOKUP(Q162,Юноши!$AV$5:$AV$75,Юноши!$W$5:$W$75),IF(AND(D162="м",F162=11),LOOKUP(Q162,Юноши!$AW$5:$AW$75,Юноши!$W$5:$W$75),IF(AND(D162="м",F162=12),LOOKUP(Q162,Юноши!$AX$5:$AX$75,Юноши!$W$5:$W$75),IF(AND(D162="м",F162=13),LOOKUP(Q162,Юноши!$AY$5:$AY$75,Юноши!$W$5:$W$75),IF(AND(D162="м",F162=14),LOOKUP(Q162,Юноши!$AZ$5:$AZ$75,Юноши!$W$5:$W$75),IF(AND(D162="м",F162=15),LOOKUP(Q162,Юноши!$BA$5:$BA$75,Юноши!$W$5:$W$75),IF(AND(D162="м",F162=16),LOOKUP(Q162,Юноши!$BB$5:$BB$75,Юноши!$W$5:$W$75),IF(AND(D162="м",F162&gt;=17),LOOKUP(Q162,Юноши!$BC$5:$BC$75,Юноши!$W$5:$W$75)))))))))))))))))))</f>
        <v>0</v>
      </c>
      <c r="S162" s="335"/>
      <c r="T162" s="323">
        <f>IF(E162="",0,IF(S162="",0,IF(S162&lt;-4,0,IF(AND(D162="ж",F162&lt;=10),LOOKUP(S162,Девушки!$BG$5:$BG$75,Девушки!$W$5:$W$75),IF(AND(D162="ж",F162=11),LOOKUP(S162,Девушки!$BH$5:$BH$75,Девушки!$W$5:$W$75),IF(AND(D162="ж",F162=12),LOOKUP(S162,Девушки!$BI$5:$BI$75,Девушки!$W$5:$W$75),IF(AND(D162="ж",F162=13),LOOKUP(S162,Девушки!$BJ$5:$BJ$75,Девушки!$W$5:$W$75),IF(AND(D162="ж",F162=14),LOOKUP(S162,Девушки!$BK$5:$BK$75,Девушки!$W$5:$W$75),IF(AND(D162="ж",F162=15),LOOKUP(S162,Девушки!$BL$5:$BL$75,Девушки!$W$5:$W$75),IF(AND(D162="ж",F162=16),LOOKUP(S162,Девушки!$BM$5:$BM$75,Девушки!$W$5:$W$75),IF(AND(D162="ж",F162&gt;=17),LOOKUP(S162,Девушки!$BN$5:$BN$75,Девушки!$W$5:$W$75),IF(AND(D162="м",F162&lt;=10),LOOKUP(S162,Юноши!$BG$5:$BG$75,Юноши!$W$5:$W$75),IF(AND(D162="м",F162=11),LOOKUP(S162,Юноши!$BH$5:$BH$75,Юноши!$W$5:$W$75),IF(AND(D162="м",F162=12),LOOKUP(S162,Юноши!$BI$5:$BI$75,Юноши!$W$5:$W$75),IF(AND(D162="м",F162=13),LOOKUP(S162,Юноши!$BJ$5:$BJ$75,Юноши!$W$5:$W$75),IF(AND(D162="м",F162=14),LOOKUP(S162,Юноши!$BK$5:$BK$75,Юноши!$W$5:$W$75),IF(AND(D162="м",F162=15),LOOKUP(S162,Юноши!$BL$5:$BL$75,Юноши!$W$5:$W$75),IF(AND(D162="м",F162=16),LOOKUP(S162,Юноши!$BM$5:$BM$75,Юноши!$W$5:$W$75),IF(AND(D162="м",F162&gt;=17),LOOKUP(S162,Юноши!$BN$5:$BN$75,Юноши!$W$5:$W$75))))))))))))))))))))</f>
        <v>0</v>
      </c>
      <c r="U162" s="343"/>
      <c r="V162" s="454">
        <f>IF(E162="",0,IF(U162&lt;=0,0,IF(AND(D162="ж",F162&lt;=10),LOOKUP(U162,Девушки!$BT$5:$BT$76,Девушки!$BO$5:$BO$76),IF(AND(D162="ж",F162=11),LOOKUP(U162,Девушки!$BT$5:$BT$76,Девушки!$BO$5:$BO$76),IF(AND(D162="ж",F162=12),LOOKUP(U162,Девушки!$BT$5:$BT$76,Девушки!$BO$5:$BO$76),IF(AND(D162="ж",F162=13),LOOKUP(U162,Девушки!$BT$5:$BT$76,Девушки!$BO$5:$BO$76),IF(AND(D162="ж",F162=14),LOOKUP(U162,Девушки!$BT$5:$BT$76,Девушки!$BO$5:$BO$76),IF(AND(D162="ж",F162=15),LOOKUP(U162,Девушки!$BT$5:$BT$76,Девушки!$BO$5:$BO$76),IF(AND(D162="ж",F162=16),LOOKUP(U162,Девушки!$BT$5:$BT$76,Девушки!$BO$5:$BO$76),IF(AND(D162="ж",F162&gt;=17),LOOKUP(U162,Девушки!$BT$5:$BT$76,Девушки!$BO$5:$BO$76),IF(AND(D162="м",F162&lt;=10),LOOKUP(U162,Юноши!$BT$5:$BT$76,Юноши!$BO$5:$BO$76),IF(AND(D162="м",F162=11),LOOKUP(U162,Юноши!$BT$5:$BT$76,Юноши!$BO$5:$BO$76),IF(AND(D162="м",F162=12),LOOKUP(U162,Юноши!$BT$5:$BT$76,Юноши!$BO$5:$BO$76),IF(AND(D162="м",F162=13),LOOKUP(U162,Юноши!$BT$5:$BT$76,Юноши!$BO$5:$BO$76),IF(AND(D162="м",F162=14),LOOKUP(U162,Юноши!$BT$5:$BT$76,Юноши!$BO$5:$BO$76),IF(AND(D162="м",F162=15),LOOKUP(U162,Юноши!$BT$5:$BT$76,Юноши!$BO$5:$BO$76),IF(AND(D162="м",F162=16),LOOKUP(U162,Юноши!$BT$5:$BT$76,Юноши!$BO$5:$BO$76),IF(AND(D162="м",F162&gt;=17),LOOKUP(U162,Юноши!$BT$5:$BT$76,Юноши!$BO$5:$BO$76)))))))))))))))))))</f>
        <v>0</v>
      </c>
      <c r="W162" s="348"/>
      <c r="X162" s="324">
        <f>IF(E162="",0,IF(W162="",0,IF(AND(D162="ж",F162&lt;=10),LOOKUP(W162,Девушки!$D$5:$D$76,Девушки!$A$5:$A$76),IF(AND(D162="ж",F162=11),LOOKUP(W162,Девушки!$E$5:$E$76,Девушки!$A$5:$A$76),IF(AND(D162="ж",F162=12),LOOKUP(W162,Девушки!$F$5:$F$76,Девушки!$A$5:$A$76),IF(AND(D162="ж",F162=13),LOOKUP(W162,Девушки!$G$5:$G$76,Девушки!$A$5:$A$76),IF(AND(D162="ж",F162=14),LOOKUP(W162,Девушки!$H$5:$H$76,Девушки!$A$5:$A$76),IF(AND(D162="ж",F162=15),LOOKUP(W162,Девушки!$I$5:$I$76,Девушки!$A$5:$A$76),IF(AND(D162="ж",F162=16),LOOKUP(W162,Девушки!$J$5:$J$76,Девушки!$A$5:$A$76),IF(AND(D162="ж",F162&gt;=17),LOOKUP(W162,Девушки!$K$5:$K$76,Девушки!$A$5:$A$76),IF(AND(D162="м",F162&lt;=10),LOOKUP(W162,Юноши!$D$5:$D$76,Юноши!$A$5:$A$76),IF(AND(D162="м",F162=11),LOOKUP(W162,Юноши!$E$5:$E$76,Юноши!$A$5:$A$76),IF(AND(D162="м",F162=12),LOOKUP(W162,Юноши!$F$5:$F$76,Юноши!$A$5:$A$76),IF(AND(D162="м",F162=13),LOOKUP(W162,Юноши!$G$5:$G$76,Юноши!$A$5:$A$76),IF(AND(D162="м",F162=14),LOOKUP(W162,Юноши!$H$5:$H$76,Юноши!$A$5:$A$76),IF(AND(D162="м",F162=15),LOOKUP(W162,Юноши!$I$5:$I$76,Юноши!$A$5:$A$76),IF(AND(D162="м",F162=16),LOOKUP(W162,Юноши!$J$5:$J$76,Юноши!$A$5:$A$76),IF(AND(D162="м",F162&gt;=17),LOOKUP(W162,Юноши!$K$5:$K$76,Юноши!$A$5:$A$76)))))))))))))))))))</f>
        <v>0</v>
      </c>
      <c r="Y162" s="451">
        <f t="shared" si="5"/>
        <v>0</v>
      </c>
    </row>
    <row r="163" spans="1:25" ht="24.95" customHeight="1">
      <c r="A163" s="456"/>
      <c r="B163" s="456"/>
      <c r="C163" s="457"/>
      <c r="D163" s="458"/>
      <c r="E163" s="463"/>
      <c r="F163" s="416" t="str">
        <f t="shared" si="4"/>
        <v>/</v>
      </c>
      <c r="G163" s="422"/>
      <c r="H163" s="420">
        <f>IF(E163="",0,IF(G163&lt;=0,0,IF(AND(D163="ж",F163&lt;=10),LOOKUP(G163,Девушки!$CH$5:$CH$76,Девушки!$L$5:$L$76),IF(AND(D163="ж",F163=11),LOOKUP(G163,Девушки!$CI$5:$CI$76,Девушки!$L$5:$L$76),IF(AND(D163="ж",F163=12),LOOKUP(G163,Девушки!$CJ$5:$CJ$76,Девушки!$L$5:$L$76),IF(AND(D163="ж",F163=13),LOOKUP(G163,Девушки!$CK$5:$CK$76,Девушки!$L$5:$L$76),IF(AND(D163="ж",F163=14),LOOKUP(G163,Девушки!$CL$5:$CL$76,Девушки!$L$5:$L$76),IF(AND(D163="ж",F163=15),LOOKUP(G163,Девушки!$CM$5:$CM$76,Девушки!$L$5:$L$76),IF(AND(D163="ж",F163=16),LOOKUP(G163,Девушки!$CN$5:$CN$76,Девушки!$L$5:$L$76),IF(AND(D163="ж",F163&gt;=17),LOOKUP(G163,Девушки!$CO$5:$CO$76,Девушки!$L$5:$L$76),IF(AND(D163="м",F163&lt;=10),LOOKUP(G163,Юноши!$CH$5:$CH$76,Юноши!$L$5:$L$76),IF(AND(D163="м",F163=11),LOOKUP(G163,Юноши!$CI$5:$CI$76,Юноши!$L$5:$L$76),IF(AND(D163="м",F163=12),LOOKUP(G163,Юноши!$CJ$5:$CJ$76,Юноши!$L$5:$L$76),IF(AND(D163="м",F163=13),LOOKUP(G163,Юноши!$CK$5:$CK$76,Юноши!$L$5:$L$76),IF(AND(D163="м",F163=14),LOOKUP(G163,Юноши!$CL$5:$CL$76,Юноши!$L$5:$L$76),IF(AND(D163="м",F163=15),LOOKUP(G163,Юноши!$CM$5:$CM$76,Юноши!$L$5:$L$76),IF(AND(D163="м",F163=16),LOOKUP(G163,Юноши!$CN$5:$CN$76,Юноши!$L$5:$L$76),IF(AND(D163="м",F163&gt;=17),LOOKUP(G163,Юноши!$CO$5:$CO$76,Юноши!$L$5:$L$76)))))))))))))))))))</f>
        <v>0</v>
      </c>
      <c r="I163" s="418"/>
      <c r="J163" s="383">
        <f>IF(E163="",0,IF(I163&lt;=0,0,IF(AND(D163="ж",F163&lt;=10),LOOKUP(I163,Девушки!$O$5:$O$76,Девушки!$L$5:$L$76),IF(AND(D163="ж",F163=11),LOOKUP(I163,Девушки!$P$5:$P$76,Девушки!$L$5:$L$76),IF(AND(D163="ж",F163=12),LOOKUP(I163,Девушки!$Q$5:$Q$76,Девушки!$L$5:$L$76),IF(AND(D163="ж",F163=13),LOOKUP(I163,Девушки!$R$5:$R$76,Девушки!$L$5:$L$76),IF(AND(D163="ж",F163=14),LOOKUP(I163,Девушки!$S$5:$S$76,Девушки!$L$5:$L$76),IF(AND(D163="ж",F163=15),LOOKUP(I163,Девушки!$T$5:$T$76,Девушки!$L$5:$L$76),IF(AND(D163="ж",F163=16),LOOKUP(I163,Девушки!$U$5:$U$76,Девушки!$L$5:$L$76),IF(AND(D163="ж",F163&gt;=17),LOOKUP(I163,Девушки!$V$5:$V$76,Девушки!$L$5:$L$76),IF(AND(D163="м",F163&lt;=10),LOOKUP(I163,Юноши!$O$5:$O$76,Юноши!$L$5:$L$76),IF(AND(D163="м",F163=11),LOOKUP(I163,Юноши!$P$5:$P$76,Юноши!$L$5:$L$76),IF(AND(D163="м",F163=12),LOOKUP(I163,Юноши!$Q$5:$Q$76,Юноши!$L$5:$L$76),IF(AND(D163="м",F163=13),LOOKUP(I163,Юноши!$R$5:$R$76,Юноши!$L$5:$L$76),IF(AND(D163="м",F163=14),LOOKUP(I163,Юноши!$S$5:$S$76,Юноши!$L$5:$L$76),IF(AND(D163="м",F163=15),LOOKUP(I163,Юноши!$T$5:$T$76,Юноши!$L$5:$L$76),IF(AND(D163="м",F163=16),LOOKUP(I163,Юноши!$U$5:$U$76,Юноши!$L$5:$L$76),IF(AND(D163="м",F163&gt;=17),LOOKUP(I163,Юноши!$V$5:$V$76,Юноши!$L$5:$L$76)))))))))))))))))))</f>
        <v>0</v>
      </c>
      <c r="K163" s="424"/>
      <c r="L163" s="391">
        <f>IF(E163="",0,IF(K163&lt;=0,0,IF(AND(D163="ж",F163&lt;=16),LOOKUP(K163,Девушки!$CC$5:$CC$76,Девушки!$L$5:$L$76),IF(AND(D163="ж",F163=17),LOOKUP(K163,Девушки!$CD$5:$CD$76,Девушки!$L$5:$L$76),IF(AND(D163="м",F163&lt;=16),LOOKUP(K163,Юноши!$CC$5:$CC$76,Юноши!$L$5:$L$76),IF(AND(D163="м",F163=17),LOOKUP(K163,Юноши!$CD$5:$CD$76,Юноши!$L$5:$L$76)))))))</f>
        <v>0</v>
      </c>
      <c r="M163" s="387"/>
      <c r="N163" s="320">
        <f>IF(E163="",0,IF(M163&lt;=0,0,IF(AND(D163="ж",F163&lt;=10),LOOKUP(M163,Девушки!$Z$5:$Z$75,Девушки!$W$5:$W$75),IF(AND(D163="ж",F163=11),LOOKUP(M163,Девушки!$AA$5:$AA$75,Девушки!$W$5:$W$75),IF(AND(D163="ж",F163=12),LOOKUP(M163,Девушки!$AB$5:$AB$75,Девушки!$W$5:$W$75),IF(AND(D163="ж",F163=13),LOOKUP(M163,Девушки!$AC$5:$AC$75,Девушки!$W$5:$W$75),IF(AND(D163="ж",F163=14),LOOKUP(M163,Девушки!$AD$5:$AD$75,Девушки!$W$5:$W$75),IF(AND(D163="ж",F163=15),LOOKUP(M163,Девушки!$AE$5:$AE$75,Девушки!$W$5:$W$75),IF(AND(D163="ж",F163=16),LOOKUP(M163,Девушки!$AF$5:$AF$75,Девушки!$W$5:$W$75),IF(AND(D163="ж",F163&gt;=17),LOOKUP(M163,Девушки!$AG$5:$AG$75,Девушки!$W$5:$W$75),IF(AND(D163="м",F163&lt;=10),LOOKUP(M163,Юноши!$Z$5:$Z$75,Юноши!$W$5:$W$75),IF(AND(D163="м",F163=11),LOOKUP(M163,Юноши!$AA$5:$AA$75,Юноши!$W$5:$W$75),IF(AND(D163="м",F163=12),LOOKUP(M163,Юноши!$AB$5:$AB$75,Юноши!$W$5:$W$75),IF(AND(D163="м",F163=13),LOOKUP(M163,Юноши!$AC$5:$AC$75,Юноши!$W$5:$W$75),IF(AND(D163="м",F163=14),LOOKUP(M163,Юноши!$AD$5:$AD$75,Юноши!$W$5:$W$75),IF(AND(D163="м",F163=15),LOOKUP(M163,Юноши!$AE$5:$AE$75,Юноши!$W$5:$W$75),IF(AND(D163="м",F163=16),LOOKUP(M163,Юноши!$AF$5:$AF$75,Юноши!$W$5:$W$75),IF(AND(D163="м",F163&gt;=17),LOOKUP(M163,Юноши!$AG$5:$AG$75,Юноши!$W$5:$W$75)))))))))))))))))))</f>
        <v>0</v>
      </c>
      <c r="O163" s="389"/>
      <c r="P163" s="322">
        <f>IF(E163="",0,IF(O163&lt;=0,0,IF(AND(D163="ж",F163&lt;=10),LOOKUP(O163,Девушки!$AK$5:$AK$75,Девушки!$W$5:$W$75),IF(AND(D163="ж",F163=11),LOOKUP(O163,Девушки!$AL$5:$AL$75,Девушки!$W$5:$W$75),IF(AND(D163="ж",F163=12),LOOKUP(O163,Девушки!$AM$5:$AM$75,Девушки!$W$5:$W$75),IF(AND(D163="ж",F163=13),LOOKUP(O163,Девушки!$AN$5:$AN$75,Девушки!$W$5:$W$75),IF(AND(D163="ж",F163=14),LOOKUP(O163,Девушки!$AO$5:$AO$75,Девушки!$W$5:$W$75),IF(AND(D163="ж",F163=15),LOOKUP(O163,Девушки!$AP$5:$AP$75,Девушки!$W$5:$W$75),IF(AND(D163="ж",F163=16),LOOKUP(O163,Девушки!$AQ$5:$AQ$75,Девушки!$W$5:$W$75),IF(AND(D163="ж",F163&gt;=17),LOOKUP(O163,Девушки!$AR$5:$AR$75,Девушки!$W$5:$W$75),IF(AND(D163="м",F163&lt;=10),LOOKUP(O163,Юноши!$AK$5:$AK$75,Юноши!$W$5:$W$75),IF(AND(D163="м",F163=11),LOOKUP(O163,Юноши!$AL$5:$AL$75,Юноши!$W$5:$W$75),IF(AND(D163="м",F163=12),LOOKUP(O163,Юноши!$AM$5:$AM$75,Юноши!$W$5:$W$75),IF(AND(D163="м",F163=13),LOOKUP(O163,Юноши!$AN$5:$AN$75,Юноши!$W$5:$W$75),IF(AND(D163="м",F163=14),LOOKUP(O163,Юноши!$AO$5:$AO$75,Юноши!$W$5:$W$75),IF(AND(D163="м",F163=15),LOOKUP(O163,Юноши!$AP$5:$AP$75,Юноши!$W$5:$W$75),IF(AND(D163="м",F163=16),LOOKUP(O163,Юноши!$AQ$5:$AQ$75,Юноши!$W$5:$W$75),IF(AND(D163="м",F163&gt;=17),LOOKUP(O163,Юноши!$AR$5:$AR$75,Юноши!$W$5:$W$75)))))))))))))))))))</f>
        <v>0</v>
      </c>
      <c r="Q163" s="319"/>
      <c r="R163" s="454">
        <f>IF(E163="",0,IF(Q163&lt;=0,0,IF(AND(D163="ж",F163&lt;=10),LOOKUP(Q163,Девушки!$AV$5:$AV$75,Девушки!$W$5:$W$75),IF(AND(D163="ж",F163=11),LOOKUP(Q163,Девушки!$AW$5:$AW$75,Девушки!$W$5:$W$75),IF(AND(D163="ж",F163=12),LOOKUP(Q163,Девушки!$AX$5:$AX$75,Девушки!$W$5:$W$75),IF(AND(D163="ж",F163=13),LOOKUP(Q163,Девушки!$AY$5:$AY$75,Девушки!$W$5:$W$75),IF(AND(D163="ж",F163=14),LOOKUP(Q163,Девушки!$AZ$5:$AZ$75,Девушки!$W$5:$W$75),IF(AND(D163="ж",F163=15),LOOKUP(Q163,Девушки!$BA$5:$BA$75,Девушки!$W$5:$W$75),IF(AND(D163="ж",F163=16),LOOKUP(Q163,Девушки!$BB$5:$BB$75,Девушки!$W$5:$W$75),IF(AND(D163="ж",F163&gt;=17),LOOKUP(Q163,Девушки!$BC$5:$BC$75,Девушки!$W$5:$W$75),IF(AND(D163="м",F163&lt;=10),LOOKUP(Q163,Юноши!$AV$5:$AV$75,Юноши!$W$5:$W$75),IF(AND(D163="м",F163=11),LOOKUP(Q163,Юноши!$AW$5:$AW$75,Юноши!$W$5:$W$75),IF(AND(D163="м",F163=12),LOOKUP(Q163,Юноши!$AX$5:$AX$75,Юноши!$W$5:$W$75),IF(AND(D163="м",F163=13),LOOKUP(Q163,Юноши!$AY$5:$AY$75,Юноши!$W$5:$W$75),IF(AND(D163="м",F163=14),LOOKUP(Q163,Юноши!$AZ$5:$AZ$75,Юноши!$W$5:$W$75),IF(AND(D163="м",F163=15),LOOKUP(Q163,Юноши!$BA$5:$BA$75,Юноши!$W$5:$W$75),IF(AND(D163="м",F163=16),LOOKUP(Q163,Юноши!$BB$5:$BB$75,Юноши!$W$5:$W$75),IF(AND(D163="м",F163&gt;=17),LOOKUP(Q163,Юноши!$BC$5:$BC$75,Юноши!$W$5:$W$75)))))))))))))))))))</f>
        <v>0</v>
      </c>
      <c r="S163" s="335"/>
      <c r="T163" s="323">
        <f>IF(E163="",0,IF(S163="",0,IF(S163&lt;-4,0,IF(AND(D163="ж",F163&lt;=10),LOOKUP(S163,Девушки!$BG$5:$BG$75,Девушки!$W$5:$W$75),IF(AND(D163="ж",F163=11),LOOKUP(S163,Девушки!$BH$5:$BH$75,Девушки!$W$5:$W$75),IF(AND(D163="ж",F163=12),LOOKUP(S163,Девушки!$BI$5:$BI$75,Девушки!$W$5:$W$75),IF(AND(D163="ж",F163=13),LOOKUP(S163,Девушки!$BJ$5:$BJ$75,Девушки!$W$5:$W$75),IF(AND(D163="ж",F163=14),LOOKUP(S163,Девушки!$BK$5:$BK$75,Девушки!$W$5:$W$75),IF(AND(D163="ж",F163=15),LOOKUP(S163,Девушки!$BL$5:$BL$75,Девушки!$W$5:$W$75),IF(AND(D163="ж",F163=16),LOOKUP(S163,Девушки!$BM$5:$BM$75,Девушки!$W$5:$W$75),IF(AND(D163="ж",F163&gt;=17),LOOKUP(S163,Девушки!$BN$5:$BN$75,Девушки!$W$5:$W$75),IF(AND(D163="м",F163&lt;=10),LOOKUP(S163,Юноши!$BG$5:$BG$75,Юноши!$W$5:$W$75),IF(AND(D163="м",F163=11),LOOKUP(S163,Юноши!$BH$5:$BH$75,Юноши!$W$5:$W$75),IF(AND(D163="м",F163=12),LOOKUP(S163,Юноши!$BI$5:$BI$75,Юноши!$W$5:$W$75),IF(AND(D163="м",F163=13),LOOKUP(S163,Юноши!$BJ$5:$BJ$75,Юноши!$W$5:$W$75),IF(AND(D163="м",F163=14),LOOKUP(S163,Юноши!$BK$5:$BK$75,Юноши!$W$5:$W$75),IF(AND(D163="м",F163=15),LOOKUP(S163,Юноши!$BL$5:$BL$75,Юноши!$W$5:$W$75),IF(AND(D163="м",F163=16),LOOKUP(S163,Юноши!$BM$5:$BM$75,Юноши!$W$5:$W$75),IF(AND(D163="м",F163&gt;=17),LOOKUP(S163,Юноши!$BN$5:$BN$75,Юноши!$W$5:$W$75))))))))))))))))))))</f>
        <v>0</v>
      </c>
      <c r="U163" s="343"/>
      <c r="V163" s="454">
        <f>IF(E163="",0,IF(U163&lt;=0,0,IF(AND(D163="ж",F163&lt;=10),LOOKUP(U163,Девушки!$BT$5:$BT$76,Девушки!$BO$5:$BO$76),IF(AND(D163="ж",F163=11),LOOKUP(U163,Девушки!$BT$5:$BT$76,Девушки!$BO$5:$BO$76),IF(AND(D163="ж",F163=12),LOOKUP(U163,Девушки!$BT$5:$BT$76,Девушки!$BO$5:$BO$76),IF(AND(D163="ж",F163=13),LOOKUP(U163,Девушки!$BT$5:$BT$76,Девушки!$BO$5:$BO$76),IF(AND(D163="ж",F163=14),LOOKUP(U163,Девушки!$BT$5:$BT$76,Девушки!$BO$5:$BO$76),IF(AND(D163="ж",F163=15),LOOKUP(U163,Девушки!$BT$5:$BT$76,Девушки!$BO$5:$BO$76),IF(AND(D163="ж",F163=16),LOOKUP(U163,Девушки!$BT$5:$BT$76,Девушки!$BO$5:$BO$76),IF(AND(D163="ж",F163&gt;=17),LOOKUP(U163,Девушки!$BT$5:$BT$76,Девушки!$BO$5:$BO$76),IF(AND(D163="м",F163&lt;=10),LOOKUP(U163,Юноши!$BT$5:$BT$76,Юноши!$BO$5:$BO$76),IF(AND(D163="м",F163=11),LOOKUP(U163,Юноши!$BT$5:$BT$76,Юноши!$BO$5:$BO$76),IF(AND(D163="м",F163=12),LOOKUP(U163,Юноши!$BT$5:$BT$76,Юноши!$BO$5:$BO$76),IF(AND(D163="м",F163=13),LOOKUP(U163,Юноши!$BT$5:$BT$76,Юноши!$BO$5:$BO$76),IF(AND(D163="м",F163=14),LOOKUP(U163,Юноши!$BT$5:$BT$76,Юноши!$BO$5:$BO$76),IF(AND(D163="м",F163=15),LOOKUP(U163,Юноши!$BT$5:$BT$76,Юноши!$BO$5:$BO$76),IF(AND(D163="м",F163=16),LOOKUP(U163,Юноши!$BT$5:$BT$76,Юноши!$BO$5:$BO$76),IF(AND(D163="м",F163&gt;=17),LOOKUP(U163,Юноши!$BT$5:$BT$76,Юноши!$BO$5:$BO$76)))))))))))))))))))</f>
        <v>0</v>
      </c>
      <c r="W163" s="348"/>
      <c r="X163" s="324">
        <f>IF(E163="",0,IF(W163="",0,IF(AND(D163="ж",F163&lt;=10),LOOKUP(W163,Девушки!$D$5:$D$76,Девушки!$A$5:$A$76),IF(AND(D163="ж",F163=11),LOOKUP(W163,Девушки!$E$5:$E$76,Девушки!$A$5:$A$76),IF(AND(D163="ж",F163=12),LOOKUP(W163,Девушки!$F$5:$F$76,Девушки!$A$5:$A$76),IF(AND(D163="ж",F163=13),LOOKUP(W163,Девушки!$G$5:$G$76,Девушки!$A$5:$A$76),IF(AND(D163="ж",F163=14),LOOKUP(W163,Девушки!$H$5:$H$76,Девушки!$A$5:$A$76),IF(AND(D163="ж",F163=15),LOOKUP(W163,Девушки!$I$5:$I$76,Девушки!$A$5:$A$76),IF(AND(D163="ж",F163=16),LOOKUP(W163,Девушки!$J$5:$J$76,Девушки!$A$5:$A$76),IF(AND(D163="ж",F163&gt;=17),LOOKUP(W163,Девушки!$K$5:$K$76,Девушки!$A$5:$A$76),IF(AND(D163="м",F163&lt;=10),LOOKUP(W163,Юноши!$D$5:$D$76,Юноши!$A$5:$A$76),IF(AND(D163="м",F163=11),LOOKUP(W163,Юноши!$E$5:$E$76,Юноши!$A$5:$A$76),IF(AND(D163="м",F163=12),LOOKUP(W163,Юноши!$F$5:$F$76,Юноши!$A$5:$A$76),IF(AND(D163="м",F163=13),LOOKUP(W163,Юноши!$G$5:$G$76,Юноши!$A$5:$A$76),IF(AND(D163="м",F163=14),LOOKUP(W163,Юноши!$H$5:$H$76,Юноши!$A$5:$A$76),IF(AND(D163="м",F163=15),LOOKUP(W163,Юноши!$I$5:$I$76,Юноши!$A$5:$A$76),IF(AND(D163="м",F163=16),LOOKUP(W163,Юноши!$J$5:$J$76,Юноши!$A$5:$A$76),IF(AND(D163="м",F163&gt;=17),LOOKUP(W163,Юноши!$K$5:$K$76,Юноши!$A$5:$A$76)))))))))))))))))))</f>
        <v>0</v>
      </c>
      <c r="Y163" s="451">
        <f t="shared" si="5"/>
        <v>0</v>
      </c>
    </row>
    <row r="164" spans="1:25" ht="24.95" customHeight="1">
      <c r="A164" s="456"/>
      <c r="B164" s="456"/>
      <c r="C164" s="457"/>
      <c r="D164" s="458"/>
      <c r="E164" s="463"/>
      <c r="F164" s="416" t="str">
        <f t="shared" si="4"/>
        <v>/</v>
      </c>
      <c r="G164" s="422"/>
      <c r="H164" s="420">
        <f>IF(E164="",0,IF(G164&lt;=0,0,IF(AND(D164="ж",F164&lt;=10),LOOKUP(G164,Девушки!$CH$5:$CH$76,Девушки!$L$5:$L$76),IF(AND(D164="ж",F164=11),LOOKUP(G164,Девушки!$CI$5:$CI$76,Девушки!$L$5:$L$76),IF(AND(D164="ж",F164=12),LOOKUP(G164,Девушки!$CJ$5:$CJ$76,Девушки!$L$5:$L$76),IF(AND(D164="ж",F164=13),LOOKUP(G164,Девушки!$CK$5:$CK$76,Девушки!$L$5:$L$76),IF(AND(D164="ж",F164=14),LOOKUP(G164,Девушки!$CL$5:$CL$76,Девушки!$L$5:$L$76),IF(AND(D164="ж",F164=15),LOOKUP(G164,Девушки!$CM$5:$CM$76,Девушки!$L$5:$L$76),IF(AND(D164="ж",F164=16),LOOKUP(G164,Девушки!$CN$5:$CN$76,Девушки!$L$5:$L$76),IF(AND(D164="ж",F164&gt;=17),LOOKUP(G164,Девушки!$CO$5:$CO$76,Девушки!$L$5:$L$76),IF(AND(D164="м",F164&lt;=10),LOOKUP(G164,Юноши!$CH$5:$CH$76,Юноши!$L$5:$L$76),IF(AND(D164="м",F164=11),LOOKUP(G164,Юноши!$CI$5:$CI$76,Юноши!$L$5:$L$76),IF(AND(D164="м",F164=12),LOOKUP(G164,Юноши!$CJ$5:$CJ$76,Юноши!$L$5:$L$76),IF(AND(D164="м",F164=13),LOOKUP(G164,Юноши!$CK$5:$CK$76,Юноши!$L$5:$L$76),IF(AND(D164="м",F164=14),LOOKUP(G164,Юноши!$CL$5:$CL$76,Юноши!$L$5:$L$76),IF(AND(D164="м",F164=15),LOOKUP(G164,Юноши!$CM$5:$CM$76,Юноши!$L$5:$L$76),IF(AND(D164="м",F164=16),LOOKUP(G164,Юноши!$CN$5:$CN$76,Юноши!$L$5:$L$76),IF(AND(D164="м",F164&gt;=17),LOOKUP(G164,Юноши!$CO$5:$CO$76,Юноши!$L$5:$L$76)))))))))))))))))))</f>
        <v>0</v>
      </c>
      <c r="I164" s="418"/>
      <c r="J164" s="383">
        <f>IF(E164="",0,IF(I164&lt;=0,0,IF(AND(D164="ж",F164&lt;=10),LOOKUP(I164,Девушки!$O$5:$O$76,Девушки!$L$5:$L$76),IF(AND(D164="ж",F164=11),LOOKUP(I164,Девушки!$P$5:$P$76,Девушки!$L$5:$L$76),IF(AND(D164="ж",F164=12),LOOKUP(I164,Девушки!$Q$5:$Q$76,Девушки!$L$5:$L$76),IF(AND(D164="ж",F164=13),LOOKUP(I164,Девушки!$R$5:$R$76,Девушки!$L$5:$L$76),IF(AND(D164="ж",F164=14),LOOKUP(I164,Девушки!$S$5:$S$76,Девушки!$L$5:$L$76),IF(AND(D164="ж",F164=15),LOOKUP(I164,Девушки!$T$5:$T$76,Девушки!$L$5:$L$76),IF(AND(D164="ж",F164=16),LOOKUP(I164,Девушки!$U$5:$U$76,Девушки!$L$5:$L$76),IF(AND(D164="ж",F164&gt;=17),LOOKUP(I164,Девушки!$V$5:$V$76,Девушки!$L$5:$L$76),IF(AND(D164="м",F164&lt;=10),LOOKUP(I164,Юноши!$O$5:$O$76,Юноши!$L$5:$L$76),IF(AND(D164="м",F164=11),LOOKUP(I164,Юноши!$P$5:$P$76,Юноши!$L$5:$L$76),IF(AND(D164="м",F164=12),LOOKUP(I164,Юноши!$Q$5:$Q$76,Юноши!$L$5:$L$76),IF(AND(D164="м",F164=13),LOOKUP(I164,Юноши!$R$5:$R$76,Юноши!$L$5:$L$76),IF(AND(D164="м",F164=14),LOOKUP(I164,Юноши!$S$5:$S$76,Юноши!$L$5:$L$76),IF(AND(D164="м",F164=15),LOOKUP(I164,Юноши!$T$5:$T$76,Юноши!$L$5:$L$76),IF(AND(D164="м",F164=16),LOOKUP(I164,Юноши!$U$5:$U$76,Юноши!$L$5:$L$76),IF(AND(D164="м",F164&gt;=17),LOOKUP(I164,Юноши!$V$5:$V$76,Юноши!$L$5:$L$76)))))))))))))))))))</f>
        <v>0</v>
      </c>
      <c r="K164" s="424"/>
      <c r="L164" s="391">
        <f>IF(E164="",0,IF(K164&lt;=0,0,IF(AND(D164="ж",F164&lt;=16),LOOKUP(K164,Девушки!$CC$5:$CC$76,Девушки!$L$5:$L$76),IF(AND(D164="ж",F164=17),LOOKUP(K164,Девушки!$CD$5:$CD$76,Девушки!$L$5:$L$76),IF(AND(D164="м",F164&lt;=16),LOOKUP(K164,Юноши!$CC$5:$CC$76,Юноши!$L$5:$L$76),IF(AND(D164="м",F164=17),LOOKUP(K164,Юноши!$CD$5:$CD$76,Юноши!$L$5:$L$76)))))))</f>
        <v>0</v>
      </c>
      <c r="M164" s="387"/>
      <c r="N164" s="320">
        <f>IF(E164="",0,IF(M164&lt;=0,0,IF(AND(D164="ж",F164&lt;=10),LOOKUP(M164,Девушки!$Z$5:$Z$75,Девушки!$W$5:$W$75),IF(AND(D164="ж",F164=11),LOOKUP(M164,Девушки!$AA$5:$AA$75,Девушки!$W$5:$W$75),IF(AND(D164="ж",F164=12),LOOKUP(M164,Девушки!$AB$5:$AB$75,Девушки!$W$5:$W$75),IF(AND(D164="ж",F164=13),LOOKUP(M164,Девушки!$AC$5:$AC$75,Девушки!$W$5:$W$75),IF(AND(D164="ж",F164=14),LOOKUP(M164,Девушки!$AD$5:$AD$75,Девушки!$W$5:$W$75),IF(AND(D164="ж",F164=15),LOOKUP(M164,Девушки!$AE$5:$AE$75,Девушки!$W$5:$W$75),IF(AND(D164="ж",F164=16),LOOKUP(M164,Девушки!$AF$5:$AF$75,Девушки!$W$5:$W$75),IF(AND(D164="ж",F164&gt;=17),LOOKUP(M164,Девушки!$AG$5:$AG$75,Девушки!$W$5:$W$75),IF(AND(D164="м",F164&lt;=10),LOOKUP(M164,Юноши!$Z$5:$Z$75,Юноши!$W$5:$W$75),IF(AND(D164="м",F164=11),LOOKUP(M164,Юноши!$AA$5:$AA$75,Юноши!$W$5:$W$75),IF(AND(D164="м",F164=12),LOOKUP(M164,Юноши!$AB$5:$AB$75,Юноши!$W$5:$W$75),IF(AND(D164="м",F164=13),LOOKUP(M164,Юноши!$AC$5:$AC$75,Юноши!$W$5:$W$75),IF(AND(D164="м",F164=14),LOOKUP(M164,Юноши!$AD$5:$AD$75,Юноши!$W$5:$W$75),IF(AND(D164="м",F164=15),LOOKUP(M164,Юноши!$AE$5:$AE$75,Юноши!$W$5:$W$75),IF(AND(D164="м",F164=16),LOOKUP(M164,Юноши!$AF$5:$AF$75,Юноши!$W$5:$W$75),IF(AND(D164="м",F164&gt;=17),LOOKUP(M164,Юноши!$AG$5:$AG$75,Юноши!$W$5:$W$75)))))))))))))))))))</f>
        <v>0</v>
      </c>
      <c r="O164" s="389"/>
      <c r="P164" s="322">
        <f>IF(E164="",0,IF(O164&lt;=0,0,IF(AND(D164="ж",F164&lt;=10),LOOKUP(O164,Девушки!$AK$5:$AK$75,Девушки!$W$5:$W$75),IF(AND(D164="ж",F164=11),LOOKUP(O164,Девушки!$AL$5:$AL$75,Девушки!$W$5:$W$75),IF(AND(D164="ж",F164=12),LOOKUP(O164,Девушки!$AM$5:$AM$75,Девушки!$W$5:$W$75),IF(AND(D164="ж",F164=13),LOOKUP(O164,Девушки!$AN$5:$AN$75,Девушки!$W$5:$W$75),IF(AND(D164="ж",F164=14),LOOKUP(O164,Девушки!$AO$5:$AO$75,Девушки!$W$5:$W$75),IF(AND(D164="ж",F164=15),LOOKUP(O164,Девушки!$AP$5:$AP$75,Девушки!$W$5:$W$75),IF(AND(D164="ж",F164=16),LOOKUP(O164,Девушки!$AQ$5:$AQ$75,Девушки!$W$5:$W$75),IF(AND(D164="ж",F164&gt;=17),LOOKUP(O164,Девушки!$AR$5:$AR$75,Девушки!$W$5:$W$75),IF(AND(D164="м",F164&lt;=10),LOOKUP(O164,Юноши!$AK$5:$AK$75,Юноши!$W$5:$W$75),IF(AND(D164="м",F164=11),LOOKUP(O164,Юноши!$AL$5:$AL$75,Юноши!$W$5:$W$75),IF(AND(D164="м",F164=12),LOOKUP(O164,Юноши!$AM$5:$AM$75,Юноши!$W$5:$W$75),IF(AND(D164="м",F164=13),LOOKUP(O164,Юноши!$AN$5:$AN$75,Юноши!$W$5:$W$75),IF(AND(D164="м",F164=14),LOOKUP(O164,Юноши!$AO$5:$AO$75,Юноши!$W$5:$W$75),IF(AND(D164="м",F164=15),LOOKUP(O164,Юноши!$AP$5:$AP$75,Юноши!$W$5:$W$75),IF(AND(D164="м",F164=16),LOOKUP(O164,Юноши!$AQ$5:$AQ$75,Юноши!$W$5:$W$75),IF(AND(D164="м",F164&gt;=17),LOOKUP(O164,Юноши!$AR$5:$AR$75,Юноши!$W$5:$W$75)))))))))))))))))))</f>
        <v>0</v>
      </c>
      <c r="Q164" s="319"/>
      <c r="R164" s="454">
        <f>IF(E164="",0,IF(Q164&lt;=0,0,IF(AND(D164="ж",F164&lt;=10),LOOKUP(Q164,Девушки!$AV$5:$AV$75,Девушки!$W$5:$W$75),IF(AND(D164="ж",F164=11),LOOKUP(Q164,Девушки!$AW$5:$AW$75,Девушки!$W$5:$W$75),IF(AND(D164="ж",F164=12),LOOKUP(Q164,Девушки!$AX$5:$AX$75,Девушки!$W$5:$W$75),IF(AND(D164="ж",F164=13),LOOKUP(Q164,Девушки!$AY$5:$AY$75,Девушки!$W$5:$W$75),IF(AND(D164="ж",F164=14),LOOKUP(Q164,Девушки!$AZ$5:$AZ$75,Девушки!$W$5:$W$75),IF(AND(D164="ж",F164=15),LOOKUP(Q164,Девушки!$BA$5:$BA$75,Девушки!$W$5:$W$75),IF(AND(D164="ж",F164=16),LOOKUP(Q164,Девушки!$BB$5:$BB$75,Девушки!$W$5:$W$75),IF(AND(D164="ж",F164&gt;=17),LOOKUP(Q164,Девушки!$BC$5:$BC$75,Девушки!$W$5:$W$75),IF(AND(D164="м",F164&lt;=10),LOOKUP(Q164,Юноши!$AV$5:$AV$75,Юноши!$W$5:$W$75),IF(AND(D164="м",F164=11),LOOKUP(Q164,Юноши!$AW$5:$AW$75,Юноши!$W$5:$W$75),IF(AND(D164="м",F164=12),LOOKUP(Q164,Юноши!$AX$5:$AX$75,Юноши!$W$5:$W$75),IF(AND(D164="м",F164=13),LOOKUP(Q164,Юноши!$AY$5:$AY$75,Юноши!$W$5:$W$75),IF(AND(D164="м",F164=14),LOOKUP(Q164,Юноши!$AZ$5:$AZ$75,Юноши!$W$5:$W$75),IF(AND(D164="м",F164=15),LOOKUP(Q164,Юноши!$BA$5:$BA$75,Юноши!$W$5:$W$75),IF(AND(D164="м",F164=16),LOOKUP(Q164,Юноши!$BB$5:$BB$75,Юноши!$W$5:$W$75),IF(AND(D164="м",F164&gt;=17),LOOKUP(Q164,Юноши!$BC$5:$BC$75,Юноши!$W$5:$W$75)))))))))))))))))))</f>
        <v>0</v>
      </c>
      <c r="S164" s="335"/>
      <c r="T164" s="323">
        <f>IF(E164="",0,IF(S164="",0,IF(S164&lt;-4,0,IF(AND(D164="ж",F164&lt;=10),LOOKUP(S164,Девушки!$BG$5:$BG$75,Девушки!$W$5:$W$75),IF(AND(D164="ж",F164=11),LOOKUP(S164,Девушки!$BH$5:$BH$75,Девушки!$W$5:$W$75),IF(AND(D164="ж",F164=12),LOOKUP(S164,Девушки!$BI$5:$BI$75,Девушки!$W$5:$W$75),IF(AND(D164="ж",F164=13),LOOKUP(S164,Девушки!$BJ$5:$BJ$75,Девушки!$W$5:$W$75),IF(AND(D164="ж",F164=14),LOOKUP(S164,Девушки!$BK$5:$BK$75,Девушки!$W$5:$W$75),IF(AND(D164="ж",F164=15),LOOKUP(S164,Девушки!$BL$5:$BL$75,Девушки!$W$5:$W$75),IF(AND(D164="ж",F164=16),LOOKUP(S164,Девушки!$BM$5:$BM$75,Девушки!$W$5:$W$75),IF(AND(D164="ж",F164&gt;=17),LOOKUP(S164,Девушки!$BN$5:$BN$75,Девушки!$W$5:$W$75),IF(AND(D164="м",F164&lt;=10),LOOKUP(S164,Юноши!$BG$5:$BG$75,Юноши!$W$5:$W$75),IF(AND(D164="м",F164=11),LOOKUP(S164,Юноши!$BH$5:$BH$75,Юноши!$W$5:$W$75),IF(AND(D164="м",F164=12),LOOKUP(S164,Юноши!$BI$5:$BI$75,Юноши!$W$5:$W$75),IF(AND(D164="м",F164=13),LOOKUP(S164,Юноши!$BJ$5:$BJ$75,Юноши!$W$5:$W$75),IF(AND(D164="м",F164=14),LOOKUP(S164,Юноши!$BK$5:$BK$75,Юноши!$W$5:$W$75),IF(AND(D164="м",F164=15),LOOKUP(S164,Юноши!$BL$5:$BL$75,Юноши!$W$5:$W$75),IF(AND(D164="м",F164=16),LOOKUP(S164,Юноши!$BM$5:$BM$75,Юноши!$W$5:$W$75),IF(AND(D164="м",F164&gt;=17),LOOKUP(S164,Юноши!$BN$5:$BN$75,Юноши!$W$5:$W$75))))))))))))))))))))</f>
        <v>0</v>
      </c>
      <c r="U164" s="343"/>
      <c r="V164" s="454">
        <f>IF(E164="",0,IF(U164&lt;=0,0,IF(AND(D164="ж",F164&lt;=10),LOOKUP(U164,Девушки!$BT$5:$BT$76,Девушки!$BO$5:$BO$76),IF(AND(D164="ж",F164=11),LOOKUP(U164,Девушки!$BT$5:$BT$76,Девушки!$BO$5:$BO$76),IF(AND(D164="ж",F164=12),LOOKUP(U164,Девушки!$BT$5:$BT$76,Девушки!$BO$5:$BO$76),IF(AND(D164="ж",F164=13),LOOKUP(U164,Девушки!$BT$5:$BT$76,Девушки!$BO$5:$BO$76),IF(AND(D164="ж",F164=14),LOOKUP(U164,Девушки!$BT$5:$BT$76,Девушки!$BO$5:$BO$76),IF(AND(D164="ж",F164=15),LOOKUP(U164,Девушки!$BT$5:$BT$76,Девушки!$BO$5:$BO$76),IF(AND(D164="ж",F164=16),LOOKUP(U164,Девушки!$BT$5:$BT$76,Девушки!$BO$5:$BO$76),IF(AND(D164="ж",F164&gt;=17),LOOKUP(U164,Девушки!$BT$5:$BT$76,Девушки!$BO$5:$BO$76),IF(AND(D164="м",F164&lt;=10),LOOKUP(U164,Юноши!$BT$5:$BT$76,Юноши!$BO$5:$BO$76),IF(AND(D164="м",F164=11),LOOKUP(U164,Юноши!$BT$5:$BT$76,Юноши!$BO$5:$BO$76),IF(AND(D164="м",F164=12),LOOKUP(U164,Юноши!$BT$5:$BT$76,Юноши!$BO$5:$BO$76),IF(AND(D164="м",F164=13),LOOKUP(U164,Юноши!$BT$5:$BT$76,Юноши!$BO$5:$BO$76),IF(AND(D164="м",F164=14),LOOKUP(U164,Юноши!$BT$5:$BT$76,Юноши!$BO$5:$BO$76),IF(AND(D164="м",F164=15),LOOKUP(U164,Юноши!$BT$5:$BT$76,Юноши!$BO$5:$BO$76),IF(AND(D164="м",F164=16),LOOKUP(U164,Юноши!$BT$5:$BT$76,Юноши!$BO$5:$BO$76),IF(AND(D164="м",F164&gt;=17),LOOKUP(U164,Юноши!$BT$5:$BT$76,Юноши!$BO$5:$BO$76)))))))))))))))))))</f>
        <v>0</v>
      </c>
      <c r="W164" s="348"/>
      <c r="X164" s="324">
        <f>IF(E164="",0,IF(W164="",0,IF(AND(D164="ж",F164&lt;=10),LOOKUP(W164,Девушки!$D$5:$D$76,Девушки!$A$5:$A$76),IF(AND(D164="ж",F164=11),LOOKUP(W164,Девушки!$E$5:$E$76,Девушки!$A$5:$A$76),IF(AND(D164="ж",F164=12),LOOKUP(W164,Девушки!$F$5:$F$76,Девушки!$A$5:$A$76),IF(AND(D164="ж",F164=13),LOOKUP(W164,Девушки!$G$5:$G$76,Девушки!$A$5:$A$76),IF(AND(D164="ж",F164=14),LOOKUP(W164,Девушки!$H$5:$H$76,Девушки!$A$5:$A$76),IF(AND(D164="ж",F164=15),LOOKUP(W164,Девушки!$I$5:$I$76,Девушки!$A$5:$A$76),IF(AND(D164="ж",F164=16),LOOKUP(W164,Девушки!$J$5:$J$76,Девушки!$A$5:$A$76),IF(AND(D164="ж",F164&gt;=17),LOOKUP(W164,Девушки!$K$5:$K$76,Девушки!$A$5:$A$76),IF(AND(D164="м",F164&lt;=10),LOOKUP(W164,Юноши!$D$5:$D$76,Юноши!$A$5:$A$76),IF(AND(D164="м",F164=11),LOOKUP(W164,Юноши!$E$5:$E$76,Юноши!$A$5:$A$76),IF(AND(D164="м",F164=12),LOOKUP(W164,Юноши!$F$5:$F$76,Юноши!$A$5:$A$76),IF(AND(D164="м",F164=13),LOOKUP(W164,Юноши!$G$5:$G$76,Юноши!$A$5:$A$76),IF(AND(D164="м",F164=14),LOOKUP(W164,Юноши!$H$5:$H$76,Юноши!$A$5:$A$76),IF(AND(D164="м",F164=15),LOOKUP(W164,Юноши!$I$5:$I$76,Юноши!$A$5:$A$76),IF(AND(D164="м",F164=16),LOOKUP(W164,Юноши!$J$5:$J$76,Юноши!$A$5:$A$76),IF(AND(D164="м",F164&gt;=17),LOOKUP(W164,Юноши!$K$5:$K$76,Юноши!$A$5:$A$76)))))))))))))))))))</f>
        <v>0</v>
      </c>
      <c r="Y164" s="451">
        <f t="shared" si="5"/>
        <v>0</v>
      </c>
    </row>
    <row r="165" spans="1:25" ht="24.95" customHeight="1">
      <c r="A165" s="456"/>
      <c r="B165" s="456"/>
      <c r="C165" s="457"/>
      <c r="D165" s="458"/>
      <c r="E165" s="463"/>
      <c r="F165" s="416" t="str">
        <f t="shared" si="4"/>
        <v>/</v>
      </c>
      <c r="G165" s="422"/>
      <c r="H165" s="420">
        <f>IF(E165="",0,IF(G165&lt;=0,0,IF(AND(D165="ж",F165&lt;=10),LOOKUP(G165,Девушки!$CH$5:$CH$76,Девушки!$L$5:$L$76),IF(AND(D165="ж",F165=11),LOOKUP(G165,Девушки!$CI$5:$CI$76,Девушки!$L$5:$L$76),IF(AND(D165="ж",F165=12),LOOKUP(G165,Девушки!$CJ$5:$CJ$76,Девушки!$L$5:$L$76),IF(AND(D165="ж",F165=13),LOOKUP(G165,Девушки!$CK$5:$CK$76,Девушки!$L$5:$L$76),IF(AND(D165="ж",F165=14),LOOKUP(G165,Девушки!$CL$5:$CL$76,Девушки!$L$5:$L$76),IF(AND(D165="ж",F165=15),LOOKUP(G165,Девушки!$CM$5:$CM$76,Девушки!$L$5:$L$76),IF(AND(D165="ж",F165=16),LOOKUP(G165,Девушки!$CN$5:$CN$76,Девушки!$L$5:$L$76),IF(AND(D165="ж",F165&gt;=17),LOOKUP(G165,Девушки!$CO$5:$CO$76,Девушки!$L$5:$L$76),IF(AND(D165="м",F165&lt;=10),LOOKUP(G165,Юноши!$CH$5:$CH$76,Юноши!$L$5:$L$76),IF(AND(D165="м",F165=11),LOOKUP(G165,Юноши!$CI$5:$CI$76,Юноши!$L$5:$L$76),IF(AND(D165="м",F165=12),LOOKUP(G165,Юноши!$CJ$5:$CJ$76,Юноши!$L$5:$L$76),IF(AND(D165="м",F165=13),LOOKUP(G165,Юноши!$CK$5:$CK$76,Юноши!$L$5:$L$76),IF(AND(D165="м",F165=14),LOOKUP(G165,Юноши!$CL$5:$CL$76,Юноши!$L$5:$L$76),IF(AND(D165="м",F165=15),LOOKUP(G165,Юноши!$CM$5:$CM$76,Юноши!$L$5:$L$76),IF(AND(D165="м",F165=16),LOOKUP(G165,Юноши!$CN$5:$CN$76,Юноши!$L$5:$L$76),IF(AND(D165="м",F165&gt;=17),LOOKUP(G165,Юноши!$CO$5:$CO$76,Юноши!$L$5:$L$76)))))))))))))))))))</f>
        <v>0</v>
      </c>
      <c r="I165" s="418"/>
      <c r="J165" s="383">
        <f>IF(E165="",0,IF(I165&lt;=0,0,IF(AND(D165="ж",F165&lt;=10),LOOKUP(I165,Девушки!$O$5:$O$76,Девушки!$L$5:$L$76),IF(AND(D165="ж",F165=11),LOOKUP(I165,Девушки!$P$5:$P$76,Девушки!$L$5:$L$76),IF(AND(D165="ж",F165=12),LOOKUP(I165,Девушки!$Q$5:$Q$76,Девушки!$L$5:$L$76),IF(AND(D165="ж",F165=13),LOOKUP(I165,Девушки!$R$5:$R$76,Девушки!$L$5:$L$76),IF(AND(D165="ж",F165=14),LOOKUP(I165,Девушки!$S$5:$S$76,Девушки!$L$5:$L$76),IF(AND(D165="ж",F165=15),LOOKUP(I165,Девушки!$T$5:$T$76,Девушки!$L$5:$L$76),IF(AND(D165="ж",F165=16),LOOKUP(I165,Девушки!$U$5:$U$76,Девушки!$L$5:$L$76),IF(AND(D165="ж",F165&gt;=17),LOOKUP(I165,Девушки!$V$5:$V$76,Девушки!$L$5:$L$76),IF(AND(D165="м",F165&lt;=10),LOOKUP(I165,Юноши!$O$5:$O$76,Юноши!$L$5:$L$76),IF(AND(D165="м",F165=11),LOOKUP(I165,Юноши!$P$5:$P$76,Юноши!$L$5:$L$76),IF(AND(D165="м",F165=12),LOOKUP(I165,Юноши!$Q$5:$Q$76,Юноши!$L$5:$L$76),IF(AND(D165="м",F165=13),LOOKUP(I165,Юноши!$R$5:$R$76,Юноши!$L$5:$L$76),IF(AND(D165="м",F165=14),LOOKUP(I165,Юноши!$S$5:$S$76,Юноши!$L$5:$L$76),IF(AND(D165="м",F165=15),LOOKUP(I165,Юноши!$T$5:$T$76,Юноши!$L$5:$L$76),IF(AND(D165="м",F165=16),LOOKUP(I165,Юноши!$U$5:$U$76,Юноши!$L$5:$L$76),IF(AND(D165="м",F165&gt;=17),LOOKUP(I165,Юноши!$V$5:$V$76,Юноши!$L$5:$L$76)))))))))))))))))))</f>
        <v>0</v>
      </c>
      <c r="K165" s="424"/>
      <c r="L165" s="391">
        <f>IF(E165="",0,IF(K165&lt;=0,0,IF(AND(D165="ж",F165&lt;=16),LOOKUP(K165,Девушки!$CC$5:$CC$76,Девушки!$L$5:$L$76),IF(AND(D165="ж",F165=17),LOOKUP(K165,Девушки!$CD$5:$CD$76,Девушки!$L$5:$L$76),IF(AND(D165="м",F165&lt;=16),LOOKUP(K165,Юноши!$CC$5:$CC$76,Юноши!$L$5:$L$76),IF(AND(D165="м",F165=17),LOOKUP(K165,Юноши!$CD$5:$CD$76,Юноши!$L$5:$L$76)))))))</f>
        <v>0</v>
      </c>
      <c r="M165" s="387"/>
      <c r="N165" s="320">
        <f>IF(E165="",0,IF(M165&lt;=0,0,IF(AND(D165="ж",F165&lt;=10),LOOKUP(M165,Девушки!$Z$5:$Z$75,Девушки!$W$5:$W$75),IF(AND(D165="ж",F165=11),LOOKUP(M165,Девушки!$AA$5:$AA$75,Девушки!$W$5:$W$75),IF(AND(D165="ж",F165=12),LOOKUP(M165,Девушки!$AB$5:$AB$75,Девушки!$W$5:$W$75),IF(AND(D165="ж",F165=13),LOOKUP(M165,Девушки!$AC$5:$AC$75,Девушки!$W$5:$W$75),IF(AND(D165="ж",F165=14),LOOKUP(M165,Девушки!$AD$5:$AD$75,Девушки!$W$5:$W$75),IF(AND(D165="ж",F165=15),LOOKUP(M165,Девушки!$AE$5:$AE$75,Девушки!$W$5:$W$75),IF(AND(D165="ж",F165=16),LOOKUP(M165,Девушки!$AF$5:$AF$75,Девушки!$W$5:$W$75),IF(AND(D165="ж",F165&gt;=17),LOOKUP(M165,Девушки!$AG$5:$AG$75,Девушки!$W$5:$W$75),IF(AND(D165="м",F165&lt;=10),LOOKUP(M165,Юноши!$Z$5:$Z$75,Юноши!$W$5:$W$75),IF(AND(D165="м",F165=11),LOOKUP(M165,Юноши!$AA$5:$AA$75,Юноши!$W$5:$W$75),IF(AND(D165="м",F165=12),LOOKUP(M165,Юноши!$AB$5:$AB$75,Юноши!$W$5:$W$75),IF(AND(D165="м",F165=13),LOOKUP(M165,Юноши!$AC$5:$AC$75,Юноши!$W$5:$W$75),IF(AND(D165="м",F165=14),LOOKUP(M165,Юноши!$AD$5:$AD$75,Юноши!$W$5:$W$75),IF(AND(D165="м",F165=15),LOOKUP(M165,Юноши!$AE$5:$AE$75,Юноши!$W$5:$W$75),IF(AND(D165="м",F165=16),LOOKUP(M165,Юноши!$AF$5:$AF$75,Юноши!$W$5:$W$75),IF(AND(D165="м",F165&gt;=17),LOOKUP(M165,Юноши!$AG$5:$AG$75,Юноши!$W$5:$W$75)))))))))))))))))))</f>
        <v>0</v>
      </c>
      <c r="O165" s="389"/>
      <c r="P165" s="322">
        <f>IF(E165="",0,IF(O165&lt;=0,0,IF(AND(D165="ж",F165&lt;=10),LOOKUP(O165,Девушки!$AK$5:$AK$75,Девушки!$W$5:$W$75),IF(AND(D165="ж",F165=11),LOOKUP(O165,Девушки!$AL$5:$AL$75,Девушки!$W$5:$W$75),IF(AND(D165="ж",F165=12),LOOKUP(O165,Девушки!$AM$5:$AM$75,Девушки!$W$5:$W$75),IF(AND(D165="ж",F165=13),LOOKUP(O165,Девушки!$AN$5:$AN$75,Девушки!$W$5:$W$75),IF(AND(D165="ж",F165=14),LOOKUP(O165,Девушки!$AO$5:$AO$75,Девушки!$W$5:$W$75),IF(AND(D165="ж",F165=15),LOOKUP(O165,Девушки!$AP$5:$AP$75,Девушки!$W$5:$W$75),IF(AND(D165="ж",F165=16),LOOKUP(O165,Девушки!$AQ$5:$AQ$75,Девушки!$W$5:$W$75),IF(AND(D165="ж",F165&gt;=17),LOOKUP(O165,Девушки!$AR$5:$AR$75,Девушки!$W$5:$W$75),IF(AND(D165="м",F165&lt;=10),LOOKUP(O165,Юноши!$AK$5:$AK$75,Юноши!$W$5:$W$75),IF(AND(D165="м",F165=11),LOOKUP(O165,Юноши!$AL$5:$AL$75,Юноши!$W$5:$W$75),IF(AND(D165="м",F165=12),LOOKUP(O165,Юноши!$AM$5:$AM$75,Юноши!$W$5:$W$75),IF(AND(D165="м",F165=13),LOOKUP(O165,Юноши!$AN$5:$AN$75,Юноши!$W$5:$W$75),IF(AND(D165="м",F165=14),LOOKUP(O165,Юноши!$AO$5:$AO$75,Юноши!$W$5:$W$75),IF(AND(D165="м",F165=15),LOOKUP(O165,Юноши!$AP$5:$AP$75,Юноши!$W$5:$W$75),IF(AND(D165="м",F165=16),LOOKUP(O165,Юноши!$AQ$5:$AQ$75,Юноши!$W$5:$W$75),IF(AND(D165="м",F165&gt;=17),LOOKUP(O165,Юноши!$AR$5:$AR$75,Юноши!$W$5:$W$75)))))))))))))))))))</f>
        <v>0</v>
      </c>
      <c r="Q165" s="319"/>
      <c r="R165" s="454">
        <f>IF(E165="",0,IF(Q165&lt;=0,0,IF(AND(D165="ж",F165&lt;=10),LOOKUP(Q165,Девушки!$AV$5:$AV$75,Девушки!$W$5:$W$75),IF(AND(D165="ж",F165=11),LOOKUP(Q165,Девушки!$AW$5:$AW$75,Девушки!$W$5:$W$75),IF(AND(D165="ж",F165=12),LOOKUP(Q165,Девушки!$AX$5:$AX$75,Девушки!$W$5:$W$75),IF(AND(D165="ж",F165=13),LOOKUP(Q165,Девушки!$AY$5:$AY$75,Девушки!$W$5:$W$75),IF(AND(D165="ж",F165=14),LOOKUP(Q165,Девушки!$AZ$5:$AZ$75,Девушки!$W$5:$W$75),IF(AND(D165="ж",F165=15),LOOKUP(Q165,Девушки!$BA$5:$BA$75,Девушки!$W$5:$W$75),IF(AND(D165="ж",F165=16),LOOKUP(Q165,Девушки!$BB$5:$BB$75,Девушки!$W$5:$W$75),IF(AND(D165="ж",F165&gt;=17),LOOKUP(Q165,Девушки!$BC$5:$BC$75,Девушки!$W$5:$W$75),IF(AND(D165="м",F165&lt;=10),LOOKUP(Q165,Юноши!$AV$5:$AV$75,Юноши!$W$5:$W$75),IF(AND(D165="м",F165=11),LOOKUP(Q165,Юноши!$AW$5:$AW$75,Юноши!$W$5:$W$75),IF(AND(D165="м",F165=12),LOOKUP(Q165,Юноши!$AX$5:$AX$75,Юноши!$W$5:$W$75),IF(AND(D165="м",F165=13),LOOKUP(Q165,Юноши!$AY$5:$AY$75,Юноши!$W$5:$W$75),IF(AND(D165="м",F165=14),LOOKUP(Q165,Юноши!$AZ$5:$AZ$75,Юноши!$W$5:$W$75),IF(AND(D165="м",F165=15),LOOKUP(Q165,Юноши!$BA$5:$BA$75,Юноши!$W$5:$W$75),IF(AND(D165="м",F165=16),LOOKUP(Q165,Юноши!$BB$5:$BB$75,Юноши!$W$5:$W$75),IF(AND(D165="м",F165&gt;=17),LOOKUP(Q165,Юноши!$BC$5:$BC$75,Юноши!$W$5:$W$75)))))))))))))))))))</f>
        <v>0</v>
      </c>
      <c r="S165" s="335"/>
      <c r="T165" s="323">
        <f>IF(E165="",0,IF(S165="",0,IF(S165&lt;-4,0,IF(AND(D165="ж",F165&lt;=10),LOOKUP(S165,Девушки!$BG$5:$BG$75,Девушки!$W$5:$W$75),IF(AND(D165="ж",F165=11),LOOKUP(S165,Девушки!$BH$5:$BH$75,Девушки!$W$5:$W$75),IF(AND(D165="ж",F165=12),LOOKUP(S165,Девушки!$BI$5:$BI$75,Девушки!$W$5:$W$75),IF(AND(D165="ж",F165=13),LOOKUP(S165,Девушки!$BJ$5:$BJ$75,Девушки!$W$5:$W$75),IF(AND(D165="ж",F165=14),LOOKUP(S165,Девушки!$BK$5:$BK$75,Девушки!$W$5:$W$75),IF(AND(D165="ж",F165=15),LOOKUP(S165,Девушки!$BL$5:$BL$75,Девушки!$W$5:$W$75),IF(AND(D165="ж",F165=16),LOOKUP(S165,Девушки!$BM$5:$BM$75,Девушки!$W$5:$W$75),IF(AND(D165="ж",F165&gt;=17),LOOKUP(S165,Девушки!$BN$5:$BN$75,Девушки!$W$5:$W$75),IF(AND(D165="м",F165&lt;=10),LOOKUP(S165,Юноши!$BG$5:$BG$75,Юноши!$W$5:$W$75),IF(AND(D165="м",F165=11),LOOKUP(S165,Юноши!$BH$5:$BH$75,Юноши!$W$5:$W$75),IF(AND(D165="м",F165=12),LOOKUP(S165,Юноши!$BI$5:$BI$75,Юноши!$W$5:$W$75),IF(AND(D165="м",F165=13),LOOKUP(S165,Юноши!$BJ$5:$BJ$75,Юноши!$W$5:$W$75),IF(AND(D165="м",F165=14),LOOKUP(S165,Юноши!$BK$5:$BK$75,Юноши!$W$5:$W$75),IF(AND(D165="м",F165=15),LOOKUP(S165,Юноши!$BL$5:$BL$75,Юноши!$W$5:$W$75),IF(AND(D165="м",F165=16),LOOKUP(S165,Юноши!$BM$5:$BM$75,Юноши!$W$5:$W$75),IF(AND(D165="м",F165&gt;=17),LOOKUP(S165,Юноши!$BN$5:$BN$75,Юноши!$W$5:$W$75))))))))))))))))))))</f>
        <v>0</v>
      </c>
      <c r="U165" s="343"/>
      <c r="V165" s="454">
        <f>IF(E165="",0,IF(U165&lt;=0,0,IF(AND(D165="ж",F165&lt;=10),LOOKUP(U165,Девушки!$BT$5:$BT$76,Девушки!$BO$5:$BO$76),IF(AND(D165="ж",F165=11),LOOKUP(U165,Девушки!$BT$5:$BT$76,Девушки!$BO$5:$BO$76),IF(AND(D165="ж",F165=12),LOOKUP(U165,Девушки!$BT$5:$BT$76,Девушки!$BO$5:$BO$76),IF(AND(D165="ж",F165=13),LOOKUP(U165,Девушки!$BT$5:$BT$76,Девушки!$BO$5:$BO$76),IF(AND(D165="ж",F165=14),LOOKUP(U165,Девушки!$BT$5:$BT$76,Девушки!$BO$5:$BO$76),IF(AND(D165="ж",F165=15),LOOKUP(U165,Девушки!$BT$5:$BT$76,Девушки!$BO$5:$BO$76),IF(AND(D165="ж",F165=16),LOOKUP(U165,Девушки!$BT$5:$BT$76,Девушки!$BO$5:$BO$76),IF(AND(D165="ж",F165&gt;=17),LOOKUP(U165,Девушки!$BT$5:$BT$76,Девушки!$BO$5:$BO$76),IF(AND(D165="м",F165&lt;=10),LOOKUP(U165,Юноши!$BT$5:$BT$76,Юноши!$BO$5:$BO$76),IF(AND(D165="м",F165=11),LOOKUP(U165,Юноши!$BT$5:$BT$76,Юноши!$BO$5:$BO$76),IF(AND(D165="м",F165=12),LOOKUP(U165,Юноши!$BT$5:$BT$76,Юноши!$BO$5:$BO$76),IF(AND(D165="м",F165=13),LOOKUP(U165,Юноши!$BT$5:$BT$76,Юноши!$BO$5:$BO$76),IF(AND(D165="м",F165=14),LOOKUP(U165,Юноши!$BT$5:$BT$76,Юноши!$BO$5:$BO$76),IF(AND(D165="м",F165=15),LOOKUP(U165,Юноши!$BT$5:$BT$76,Юноши!$BO$5:$BO$76),IF(AND(D165="м",F165=16),LOOKUP(U165,Юноши!$BT$5:$BT$76,Юноши!$BO$5:$BO$76),IF(AND(D165="м",F165&gt;=17),LOOKUP(U165,Юноши!$BT$5:$BT$76,Юноши!$BO$5:$BO$76)))))))))))))))))))</f>
        <v>0</v>
      </c>
      <c r="W165" s="348"/>
      <c r="X165" s="324">
        <f>IF(E165="",0,IF(W165="",0,IF(AND(D165="ж",F165&lt;=10),LOOKUP(W165,Девушки!$D$5:$D$76,Девушки!$A$5:$A$76),IF(AND(D165="ж",F165=11),LOOKUP(W165,Девушки!$E$5:$E$76,Девушки!$A$5:$A$76),IF(AND(D165="ж",F165=12),LOOKUP(W165,Девушки!$F$5:$F$76,Девушки!$A$5:$A$76),IF(AND(D165="ж",F165=13),LOOKUP(W165,Девушки!$G$5:$G$76,Девушки!$A$5:$A$76),IF(AND(D165="ж",F165=14),LOOKUP(W165,Девушки!$H$5:$H$76,Девушки!$A$5:$A$76),IF(AND(D165="ж",F165=15),LOOKUP(W165,Девушки!$I$5:$I$76,Девушки!$A$5:$A$76),IF(AND(D165="ж",F165=16),LOOKUP(W165,Девушки!$J$5:$J$76,Девушки!$A$5:$A$76),IF(AND(D165="ж",F165&gt;=17),LOOKUP(W165,Девушки!$K$5:$K$76,Девушки!$A$5:$A$76),IF(AND(D165="м",F165&lt;=10),LOOKUP(W165,Юноши!$D$5:$D$76,Юноши!$A$5:$A$76),IF(AND(D165="м",F165=11),LOOKUP(W165,Юноши!$E$5:$E$76,Юноши!$A$5:$A$76),IF(AND(D165="м",F165=12),LOOKUP(W165,Юноши!$F$5:$F$76,Юноши!$A$5:$A$76),IF(AND(D165="м",F165=13),LOOKUP(W165,Юноши!$G$5:$G$76,Юноши!$A$5:$A$76),IF(AND(D165="м",F165=14),LOOKUP(W165,Юноши!$H$5:$H$76,Юноши!$A$5:$A$76),IF(AND(D165="м",F165=15),LOOKUP(W165,Юноши!$I$5:$I$76,Юноши!$A$5:$A$76),IF(AND(D165="м",F165=16),LOOKUP(W165,Юноши!$J$5:$J$76,Юноши!$A$5:$A$76),IF(AND(D165="м",F165&gt;=17),LOOKUP(W165,Юноши!$K$5:$K$76,Юноши!$A$5:$A$76)))))))))))))))))))</f>
        <v>0</v>
      </c>
      <c r="Y165" s="451">
        <f t="shared" si="5"/>
        <v>0</v>
      </c>
    </row>
    <row r="166" spans="1:25" ht="24.95" customHeight="1">
      <c r="A166" s="456"/>
      <c r="B166" s="456"/>
      <c r="C166" s="457"/>
      <c r="D166" s="458"/>
      <c r="E166" s="463"/>
      <c r="F166" s="416" t="str">
        <f t="shared" si="4"/>
        <v>/</v>
      </c>
      <c r="G166" s="422"/>
      <c r="H166" s="420">
        <f>IF(E166="",0,IF(G166&lt;=0,0,IF(AND(D166="ж",F166&lt;=10),LOOKUP(G166,Девушки!$CH$5:$CH$76,Девушки!$L$5:$L$76),IF(AND(D166="ж",F166=11),LOOKUP(G166,Девушки!$CI$5:$CI$76,Девушки!$L$5:$L$76),IF(AND(D166="ж",F166=12),LOOKUP(G166,Девушки!$CJ$5:$CJ$76,Девушки!$L$5:$L$76),IF(AND(D166="ж",F166=13),LOOKUP(G166,Девушки!$CK$5:$CK$76,Девушки!$L$5:$L$76),IF(AND(D166="ж",F166=14),LOOKUP(G166,Девушки!$CL$5:$CL$76,Девушки!$L$5:$L$76),IF(AND(D166="ж",F166=15),LOOKUP(G166,Девушки!$CM$5:$CM$76,Девушки!$L$5:$L$76),IF(AND(D166="ж",F166=16),LOOKUP(G166,Девушки!$CN$5:$CN$76,Девушки!$L$5:$L$76),IF(AND(D166="ж",F166&gt;=17),LOOKUP(G166,Девушки!$CO$5:$CO$76,Девушки!$L$5:$L$76),IF(AND(D166="м",F166&lt;=10),LOOKUP(G166,Юноши!$CH$5:$CH$76,Юноши!$L$5:$L$76),IF(AND(D166="м",F166=11),LOOKUP(G166,Юноши!$CI$5:$CI$76,Юноши!$L$5:$L$76),IF(AND(D166="м",F166=12),LOOKUP(G166,Юноши!$CJ$5:$CJ$76,Юноши!$L$5:$L$76),IF(AND(D166="м",F166=13),LOOKUP(G166,Юноши!$CK$5:$CK$76,Юноши!$L$5:$L$76),IF(AND(D166="м",F166=14),LOOKUP(G166,Юноши!$CL$5:$CL$76,Юноши!$L$5:$L$76),IF(AND(D166="м",F166=15),LOOKUP(G166,Юноши!$CM$5:$CM$76,Юноши!$L$5:$L$76),IF(AND(D166="м",F166=16),LOOKUP(G166,Юноши!$CN$5:$CN$76,Юноши!$L$5:$L$76),IF(AND(D166="м",F166&gt;=17),LOOKUP(G166,Юноши!$CO$5:$CO$76,Юноши!$L$5:$L$76)))))))))))))))))))</f>
        <v>0</v>
      </c>
      <c r="I166" s="418"/>
      <c r="J166" s="383">
        <f>IF(E166="",0,IF(I166&lt;=0,0,IF(AND(D166="ж",F166&lt;=10),LOOKUP(I166,Девушки!$O$5:$O$76,Девушки!$L$5:$L$76),IF(AND(D166="ж",F166=11),LOOKUP(I166,Девушки!$P$5:$P$76,Девушки!$L$5:$L$76),IF(AND(D166="ж",F166=12),LOOKUP(I166,Девушки!$Q$5:$Q$76,Девушки!$L$5:$L$76),IF(AND(D166="ж",F166=13),LOOKUP(I166,Девушки!$R$5:$R$76,Девушки!$L$5:$L$76),IF(AND(D166="ж",F166=14),LOOKUP(I166,Девушки!$S$5:$S$76,Девушки!$L$5:$L$76),IF(AND(D166="ж",F166=15),LOOKUP(I166,Девушки!$T$5:$T$76,Девушки!$L$5:$L$76),IF(AND(D166="ж",F166=16),LOOKUP(I166,Девушки!$U$5:$U$76,Девушки!$L$5:$L$76),IF(AND(D166="ж",F166&gt;=17),LOOKUP(I166,Девушки!$V$5:$V$76,Девушки!$L$5:$L$76),IF(AND(D166="м",F166&lt;=10),LOOKUP(I166,Юноши!$O$5:$O$76,Юноши!$L$5:$L$76),IF(AND(D166="м",F166=11),LOOKUP(I166,Юноши!$P$5:$P$76,Юноши!$L$5:$L$76),IF(AND(D166="м",F166=12),LOOKUP(I166,Юноши!$Q$5:$Q$76,Юноши!$L$5:$L$76),IF(AND(D166="м",F166=13),LOOKUP(I166,Юноши!$R$5:$R$76,Юноши!$L$5:$L$76),IF(AND(D166="м",F166=14),LOOKUP(I166,Юноши!$S$5:$S$76,Юноши!$L$5:$L$76),IF(AND(D166="м",F166=15),LOOKUP(I166,Юноши!$T$5:$T$76,Юноши!$L$5:$L$76),IF(AND(D166="м",F166=16),LOOKUP(I166,Юноши!$U$5:$U$76,Юноши!$L$5:$L$76),IF(AND(D166="м",F166&gt;=17),LOOKUP(I166,Юноши!$V$5:$V$76,Юноши!$L$5:$L$76)))))))))))))))))))</f>
        <v>0</v>
      </c>
      <c r="K166" s="424"/>
      <c r="L166" s="391">
        <f>IF(E166="",0,IF(K166&lt;=0,0,IF(AND(D166="ж",F166&lt;=16),LOOKUP(K166,Девушки!$CC$5:$CC$76,Девушки!$L$5:$L$76),IF(AND(D166="ж",F166=17),LOOKUP(K166,Девушки!$CD$5:$CD$76,Девушки!$L$5:$L$76),IF(AND(D166="м",F166&lt;=16),LOOKUP(K166,Юноши!$CC$5:$CC$76,Юноши!$L$5:$L$76),IF(AND(D166="м",F166=17),LOOKUP(K166,Юноши!$CD$5:$CD$76,Юноши!$L$5:$L$76)))))))</f>
        <v>0</v>
      </c>
      <c r="M166" s="387"/>
      <c r="N166" s="320">
        <f>IF(E166="",0,IF(M166&lt;=0,0,IF(AND(D166="ж",F166&lt;=10),LOOKUP(M166,Девушки!$Z$5:$Z$75,Девушки!$W$5:$W$75),IF(AND(D166="ж",F166=11),LOOKUP(M166,Девушки!$AA$5:$AA$75,Девушки!$W$5:$W$75),IF(AND(D166="ж",F166=12),LOOKUP(M166,Девушки!$AB$5:$AB$75,Девушки!$W$5:$W$75),IF(AND(D166="ж",F166=13),LOOKUP(M166,Девушки!$AC$5:$AC$75,Девушки!$W$5:$W$75),IF(AND(D166="ж",F166=14),LOOKUP(M166,Девушки!$AD$5:$AD$75,Девушки!$W$5:$W$75),IF(AND(D166="ж",F166=15),LOOKUP(M166,Девушки!$AE$5:$AE$75,Девушки!$W$5:$W$75),IF(AND(D166="ж",F166=16),LOOKUP(M166,Девушки!$AF$5:$AF$75,Девушки!$W$5:$W$75),IF(AND(D166="ж",F166&gt;=17),LOOKUP(M166,Девушки!$AG$5:$AG$75,Девушки!$W$5:$W$75),IF(AND(D166="м",F166&lt;=10),LOOKUP(M166,Юноши!$Z$5:$Z$75,Юноши!$W$5:$W$75),IF(AND(D166="м",F166=11),LOOKUP(M166,Юноши!$AA$5:$AA$75,Юноши!$W$5:$W$75),IF(AND(D166="м",F166=12),LOOKUP(M166,Юноши!$AB$5:$AB$75,Юноши!$W$5:$W$75),IF(AND(D166="м",F166=13),LOOKUP(M166,Юноши!$AC$5:$AC$75,Юноши!$W$5:$W$75),IF(AND(D166="м",F166=14),LOOKUP(M166,Юноши!$AD$5:$AD$75,Юноши!$W$5:$W$75),IF(AND(D166="м",F166=15),LOOKUP(M166,Юноши!$AE$5:$AE$75,Юноши!$W$5:$W$75),IF(AND(D166="м",F166=16),LOOKUP(M166,Юноши!$AF$5:$AF$75,Юноши!$W$5:$W$75),IF(AND(D166="м",F166&gt;=17),LOOKUP(M166,Юноши!$AG$5:$AG$75,Юноши!$W$5:$W$75)))))))))))))))))))</f>
        <v>0</v>
      </c>
      <c r="O166" s="389"/>
      <c r="P166" s="322">
        <f>IF(E166="",0,IF(O166&lt;=0,0,IF(AND(D166="ж",F166&lt;=10),LOOKUP(O166,Девушки!$AK$5:$AK$75,Девушки!$W$5:$W$75),IF(AND(D166="ж",F166=11),LOOKUP(O166,Девушки!$AL$5:$AL$75,Девушки!$W$5:$W$75),IF(AND(D166="ж",F166=12),LOOKUP(O166,Девушки!$AM$5:$AM$75,Девушки!$W$5:$W$75),IF(AND(D166="ж",F166=13),LOOKUP(O166,Девушки!$AN$5:$AN$75,Девушки!$W$5:$W$75),IF(AND(D166="ж",F166=14),LOOKUP(O166,Девушки!$AO$5:$AO$75,Девушки!$W$5:$W$75),IF(AND(D166="ж",F166=15),LOOKUP(O166,Девушки!$AP$5:$AP$75,Девушки!$W$5:$W$75),IF(AND(D166="ж",F166=16),LOOKUP(O166,Девушки!$AQ$5:$AQ$75,Девушки!$W$5:$W$75),IF(AND(D166="ж",F166&gt;=17),LOOKUP(O166,Девушки!$AR$5:$AR$75,Девушки!$W$5:$W$75),IF(AND(D166="м",F166&lt;=10),LOOKUP(O166,Юноши!$AK$5:$AK$75,Юноши!$W$5:$W$75),IF(AND(D166="м",F166=11),LOOKUP(O166,Юноши!$AL$5:$AL$75,Юноши!$W$5:$W$75),IF(AND(D166="м",F166=12),LOOKUP(O166,Юноши!$AM$5:$AM$75,Юноши!$W$5:$W$75),IF(AND(D166="м",F166=13),LOOKUP(O166,Юноши!$AN$5:$AN$75,Юноши!$W$5:$W$75),IF(AND(D166="м",F166=14),LOOKUP(O166,Юноши!$AO$5:$AO$75,Юноши!$W$5:$W$75),IF(AND(D166="м",F166=15),LOOKUP(O166,Юноши!$AP$5:$AP$75,Юноши!$W$5:$W$75),IF(AND(D166="м",F166=16),LOOKUP(O166,Юноши!$AQ$5:$AQ$75,Юноши!$W$5:$W$75),IF(AND(D166="м",F166&gt;=17),LOOKUP(O166,Юноши!$AR$5:$AR$75,Юноши!$W$5:$W$75)))))))))))))))))))</f>
        <v>0</v>
      </c>
      <c r="Q166" s="319"/>
      <c r="R166" s="454">
        <f>IF(E166="",0,IF(Q166&lt;=0,0,IF(AND(D166="ж",F166&lt;=10),LOOKUP(Q166,Девушки!$AV$5:$AV$75,Девушки!$W$5:$W$75),IF(AND(D166="ж",F166=11),LOOKUP(Q166,Девушки!$AW$5:$AW$75,Девушки!$W$5:$W$75),IF(AND(D166="ж",F166=12),LOOKUP(Q166,Девушки!$AX$5:$AX$75,Девушки!$W$5:$W$75),IF(AND(D166="ж",F166=13),LOOKUP(Q166,Девушки!$AY$5:$AY$75,Девушки!$W$5:$W$75),IF(AND(D166="ж",F166=14),LOOKUP(Q166,Девушки!$AZ$5:$AZ$75,Девушки!$W$5:$W$75),IF(AND(D166="ж",F166=15),LOOKUP(Q166,Девушки!$BA$5:$BA$75,Девушки!$W$5:$W$75),IF(AND(D166="ж",F166=16),LOOKUP(Q166,Девушки!$BB$5:$BB$75,Девушки!$W$5:$W$75),IF(AND(D166="ж",F166&gt;=17),LOOKUP(Q166,Девушки!$BC$5:$BC$75,Девушки!$W$5:$W$75),IF(AND(D166="м",F166&lt;=10),LOOKUP(Q166,Юноши!$AV$5:$AV$75,Юноши!$W$5:$W$75),IF(AND(D166="м",F166=11),LOOKUP(Q166,Юноши!$AW$5:$AW$75,Юноши!$W$5:$W$75),IF(AND(D166="м",F166=12),LOOKUP(Q166,Юноши!$AX$5:$AX$75,Юноши!$W$5:$W$75),IF(AND(D166="м",F166=13),LOOKUP(Q166,Юноши!$AY$5:$AY$75,Юноши!$W$5:$W$75),IF(AND(D166="м",F166=14),LOOKUP(Q166,Юноши!$AZ$5:$AZ$75,Юноши!$W$5:$W$75),IF(AND(D166="м",F166=15),LOOKUP(Q166,Юноши!$BA$5:$BA$75,Юноши!$W$5:$W$75),IF(AND(D166="м",F166=16),LOOKUP(Q166,Юноши!$BB$5:$BB$75,Юноши!$W$5:$W$75),IF(AND(D166="м",F166&gt;=17),LOOKUP(Q166,Юноши!$BC$5:$BC$75,Юноши!$W$5:$W$75)))))))))))))))))))</f>
        <v>0</v>
      </c>
      <c r="S166" s="335"/>
      <c r="T166" s="323">
        <f>IF(E166="",0,IF(S166="",0,IF(S166&lt;-4,0,IF(AND(D166="ж",F166&lt;=10),LOOKUP(S166,Девушки!$BG$5:$BG$75,Девушки!$W$5:$W$75),IF(AND(D166="ж",F166=11),LOOKUP(S166,Девушки!$BH$5:$BH$75,Девушки!$W$5:$W$75),IF(AND(D166="ж",F166=12),LOOKUP(S166,Девушки!$BI$5:$BI$75,Девушки!$W$5:$W$75),IF(AND(D166="ж",F166=13),LOOKUP(S166,Девушки!$BJ$5:$BJ$75,Девушки!$W$5:$W$75),IF(AND(D166="ж",F166=14),LOOKUP(S166,Девушки!$BK$5:$BK$75,Девушки!$W$5:$W$75),IF(AND(D166="ж",F166=15),LOOKUP(S166,Девушки!$BL$5:$BL$75,Девушки!$W$5:$W$75),IF(AND(D166="ж",F166=16),LOOKUP(S166,Девушки!$BM$5:$BM$75,Девушки!$W$5:$W$75),IF(AND(D166="ж",F166&gt;=17),LOOKUP(S166,Девушки!$BN$5:$BN$75,Девушки!$W$5:$W$75),IF(AND(D166="м",F166&lt;=10),LOOKUP(S166,Юноши!$BG$5:$BG$75,Юноши!$W$5:$W$75),IF(AND(D166="м",F166=11),LOOKUP(S166,Юноши!$BH$5:$BH$75,Юноши!$W$5:$W$75),IF(AND(D166="м",F166=12),LOOKUP(S166,Юноши!$BI$5:$BI$75,Юноши!$W$5:$W$75),IF(AND(D166="м",F166=13),LOOKUP(S166,Юноши!$BJ$5:$BJ$75,Юноши!$W$5:$W$75),IF(AND(D166="м",F166=14),LOOKUP(S166,Юноши!$BK$5:$BK$75,Юноши!$W$5:$W$75),IF(AND(D166="м",F166=15),LOOKUP(S166,Юноши!$BL$5:$BL$75,Юноши!$W$5:$W$75),IF(AND(D166="м",F166=16),LOOKUP(S166,Юноши!$BM$5:$BM$75,Юноши!$W$5:$W$75),IF(AND(D166="м",F166&gt;=17),LOOKUP(S166,Юноши!$BN$5:$BN$75,Юноши!$W$5:$W$75))))))))))))))))))))</f>
        <v>0</v>
      </c>
      <c r="U166" s="343"/>
      <c r="V166" s="454">
        <f>IF(E166="",0,IF(U166&lt;=0,0,IF(AND(D166="ж",F166&lt;=10),LOOKUP(U166,Девушки!$BT$5:$BT$76,Девушки!$BO$5:$BO$76),IF(AND(D166="ж",F166=11),LOOKUP(U166,Девушки!$BT$5:$BT$76,Девушки!$BO$5:$BO$76),IF(AND(D166="ж",F166=12),LOOKUP(U166,Девушки!$BT$5:$BT$76,Девушки!$BO$5:$BO$76),IF(AND(D166="ж",F166=13),LOOKUP(U166,Девушки!$BT$5:$BT$76,Девушки!$BO$5:$BO$76),IF(AND(D166="ж",F166=14),LOOKUP(U166,Девушки!$BT$5:$BT$76,Девушки!$BO$5:$BO$76),IF(AND(D166="ж",F166=15),LOOKUP(U166,Девушки!$BT$5:$BT$76,Девушки!$BO$5:$BO$76),IF(AND(D166="ж",F166=16),LOOKUP(U166,Девушки!$BT$5:$BT$76,Девушки!$BO$5:$BO$76),IF(AND(D166="ж",F166&gt;=17),LOOKUP(U166,Девушки!$BT$5:$BT$76,Девушки!$BO$5:$BO$76),IF(AND(D166="м",F166&lt;=10),LOOKUP(U166,Юноши!$BT$5:$BT$76,Юноши!$BO$5:$BO$76),IF(AND(D166="м",F166=11),LOOKUP(U166,Юноши!$BT$5:$BT$76,Юноши!$BO$5:$BO$76),IF(AND(D166="м",F166=12),LOOKUP(U166,Юноши!$BT$5:$BT$76,Юноши!$BO$5:$BO$76),IF(AND(D166="м",F166=13),LOOKUP(U166,Юноши!$BT$5:$BT$76,Юноши!$BO$5:$BO$76),IF(AND(D166="м",F166=14),LOOKUP(U166,Юноши!$BT$5:$BT$76,Юноши!$BO$5:$BO$76),IF(AND(D166="м",F166=15),LOOKUP(U166,Юноши!$BT$5:$BT$76,Юноши!$BO$5:$BO$76),IF(AND(D166="м",F166=16),LOOKUP(U166,Юноши!$BT$5:$BT$76,Юноши!$BO$5:$BO$76),IF(AND(D166="м",F166&gt;=17),LOOKUP(U166,Юноши!$BT$5:$BT$76,Юноши!$BO$5:$BO$76)))))))))))))))))))</f>
        <v>0</v>
      </c>
      <c r="W166" s="348"/>
      <c r="X166" s="324">
        <f>IF(E166="",0,IF(W166="",0,IF(AND(D166="ж",F166&lt;=10),LOOKUP(W166,Девушки!$D$5:$D$76,Девушки!$A$5:$A$76),IF(AND(D166="ж",F166=11),LOOKUP(W166,Девушки!$E$5:$E$76,Девушки!$A$5:$A$76),IF(AND(D166="ж",F166=12),LOOKUP(W166,Девушки!$F$5:$F$76,Девушки!$A$5:$A$76),IF(AND(D166="ж",F166=13),LOOKUP(W166,Девушки!$G$5:$G$76,Девушки!$A$5:$A$76),IF(AND(D166="ж",F166=14),LOOKUP(W166,Девушки!$H$5:$H$76,Девушки!$A$5:$A$76),IF(AND(D166="ж",F166=15),LOOKUP(W166,Девушки!$I$5:$I$76,Девушки!$A$5:$A$76),IF(AND(D166="ж",F166=16),LOOKUP(W166,Девушки!$J$5:$J$76,Девушки!$A$5:$A$76),IF(AND(D166="ж",F166&gt;=17),LOOKUP(W166,Девушки!$K$5:$K$76,Девушки!$A$5:$A$76),IF(AND(D166="м",F166&lt;=10),LOOKUP(W166,Юноши!$D$5:$D$76,Юноши!$A$5:$A$76),IF(AND(D166="м",F166=11),LOOKUP(W166,Юноши!$E$5:$E$76,Юноши!$A$5:$A$76),IF(AND(D166="м",F166=12),LOOKUP(W166,Юноши!$F$5:$F$76,Юноши!$A$5:$A$76),IF(AND(D166="м",F166=13),LOOKUP(W166,Юноши!$G$5:$G$76,Юноши!$A$5:$A$76),IF(AND(D166="м",F166=14),LOOKUP(W166,Юноши!$H$5:$H$76,Юноши!$A$5:$A$76),IF(AND(D166="м",F166=15),LOOKUP(W166,Юноши!$I$5:$I$76,Юноши!$A$5:$A$76),IF(AND(D166="м",F166=16),LOOKUP(W166,Юноши!$J$5:$J$76,Юноши!$A$5:$A$76),IF(AND(D166="м",F166&gt;=17),LOOKUP(W166,Юноши!$K$5:$K$76,Юноши!$A$5:$A$76)))))))))))))))))))</f>
        <v>0</v>
      </c>
      <c r="Y166" s="451">
        <f t="shared" si="5"/>
        <v>0</v>
      </c>
    </row>
    <row r="167" spans="1:25" ht="24.95" customHeight="1">
      <c r="A167" s="456"/>
      <c r="B167" s="456"/>
      <c r="C167" s="457"/>
      <c r="D167" s="458"/>
      <c r="E167" s="463"/>
      <c r="F167" s="416" t="str">
        <f t="shared" si="4"/>
        <v>/</v>
      </c>
      <c r="G167" s="422"/>
      <c r="H167" s="420">
        <f>IF(E167="",0,IF(G167&lt;=0,0,IF(AND(D167="ж",F167&lt;=10),LOOKUP(G167,Девушки!$CH$5:$CH$76,Девушки!$L$5:$L$76),IF(AND(D167="ж",F167=11),LOOKUP(G167,Девушки!$CI$5:$CI$76,Девушки!$L$5:$L$76),IF(AND(D167="ж",F167=12),LOOKUP(G167,Девушки!$CJ$5:$CJ$76,Девушки!$L$5:$L$76),IF(AND(D167="ж",F167=13),LOOKUP(G167,Девушки!$CK$5:$CK$76,Девушки!$L$5:$L$76),IF(AND(D167="ж",F167=14),LOOKUP(G167,Девушки!$CL$5:$CL$76,Девушки!$L$5:$L$76),IF(AND(D167="ж",F167=15),LOOKUP(G167,Девушки!$CM$5:$CM$76,Девушки!$L$5:$L$76),IF(AND(D167="ж",F167=16),LOOKUP(G167,Девушки!$CN$5:$CN$76,Девушки!$L$5:$L$76),IF(AND(D167="ж",F167&gt;=17),LOOKUP(G167,Девушки!$CO$5:$CO$76,Девушки!$L$5:$L$76),IF(AND(D167="м",F167&lt;=10),LOOKUP(G167,Юноши!$CH$5:$CH$76,Юноши!$L$5:$L$76),IF(AND(D167="м",F167=11),LOOKUP(G167,Юноши!$CI$5:$CI$76,Юноши!$L$5:$L$76),IF(AND(D167="м",F167=12),LOOKUP(G167,Юноши!$CJ$5:$CJ$76,Юноши!$L$5:$L$76),IF(AND(D167="м",F167=13),LOOKUP(G167,Юноши!$CK$5:$CK$76,Юноши!$L$5:$L$76),IF(AND(D167="м",F167=14),LOOKUP(G167,Юноши!$CL$5:$CL$76,Юноши!$L$5:$L$76),IF(AND(D167="м",F167=15),LOOKUP(G167,Юноши!$CM$5:$CM$76,Юноши!$L$5:$L$76),IF(AND(D167="м",F167=16),LOOKUP(G167,Юноши!$CN$5:$CN$76,Юноши!$L$5:$L$76),IF(AND(D167="м",F167&gt;=17),LOOKUP(G167,Юноши!$CO$5:$CO$76,Юноши!$L$5:$L$76)))))))))))))))))))</f>
        <v>0</v>
      </c>
      <c r="I167" s="418"/>
      <c r="J167" s="383">
        <f>IF(E167="",0,IF(I167&lt;=0,0,IF(AND(D167="ж",F167&lt;=10),LOOKUP(I167,Девушки!$O$5:$O$76,Девушки!$L$5:$L$76),IF(AND(D167="ж",F167=11),LOOKUP(I167,Девушки!$P$5:$P$76,Девушки!$L$5:$L$76),IF(AND(D167="ж",F167=12),LOOKUP(I167,Девушки!$Q$5:$Q$76,Девушки!$L$5:$L$76),IF(AND(D167="ж",F167=13),LOOKUP(I167,Девушки!$R$5:$R$76,Девушки!$L$5:$L$76),IF(AND(D167="ж",F167=14),LOOKUP(I167,Девушки!$S$5:$S$76,Девушки!$L$5:$L$76),IF(AND(D167="ж",F167=15),LOOKUP(I167,Девушки!$T$5:$T$76,Девушки!$L$5:$L$76),IF(AND(D167="ж",F167=16),LOOKUP(I167,Девушки!$U$5:$U$76,Девушки!$L$5:$L$76),IF(AND(D167="ж",F167&gt;=17),LOOKUP(I167,Девушки!$V$5:$V$76,Девушки!$L$5:$L$76),IF(AND(D167="м",F167&lt;=10),LOOKUP(I167,Юноши!$O$5:$O$76,Юноши!$L$5:$L$76),IF(AND(D167="м",F167=11),LOOKUP(I167,Юноши!$P$5:$P$76,Юноши!$L$5:$L$76),IF(AND(D167="м",F167=12),LOOKUP(I167,Юноши!$Q$5:$Q$76,Юноши!$L$5:$L$76),IF(AND(D167="м",F167=13),LOOKUP(I167,Юноши!$R$5:$R$76,Юноши!$L$5:$L$76),IF(AND(D167="м",F167=14),LOOKUP(I167,Юноши!$S$5:$S$76,Юноши!$L$5:$L$76),IF(AND(D167="м",F167=15),LOOKUP(I167,Юноши!$T$5:$T$76,Юноши!$L$5:$L$76),IF(AND(D167="м",F167=16),LOOKUP(I167,Юноши!$U$5:$U$76,Юноши!$L$5:$L$76),IF(AND(D167="м",F167&gt;=17),LOOKUP(I167,Юноши!$V$5:$V$76,Юноши!$L$5:$L$76)))))))))))))))))))</f>
        <v>0</v>
      </c>
      <c r="K167" s="424"/>
      <c r="L167" s="391">
        <f>IF(E167="",0,IF(K167&lt;=0,0,IF(AND(D167="ж",F167&lt;=16),LOOKUP(K167,Девушки!$CC$5:$CC$76,Девушки!$L$5:$L$76),IF(AND(D167="ж",F167=17),LOOKUP(K167,Девушки!$CD$5:$CD$76,Девушки!$L$5:$L$76),IF(AND(D167="м",F167&lt;=16),LOOKUP(K167,Юноши!$CC$5:$CC$76,Юноши!$L$5:$L$76),IF(AND(D167="м",F167=17),LOOKUP(K167,Юноши!$CD$5:$CD$76,Юноши!$L$5:$L$76)))))))</f>
        <v>0</v>
      </c>
      <c r="M167" s="387"/>
      <c r="N167" s="320">
        <f>IF(E167="",0,IF(M167&lt;=0,0,IF(AND(D167="ж",F167&lt;=10),LOOKUP(M167,Девушки!$Z$5:$Z$75,Девушки!$W$5:$W$75),IF(AND(D167="ж",F167=11),LOOKUP(M167,Девушки!$AA$5:$AA$75,Девушки!$W$5:$W$75),IF(AND(D167="ж",F167=12),LOOKUP(M167,Девушки!$AB$5:$AB$75,Девушки!$W$5:$W$75),IF(AND(D167="ж",F167=13),LOOKUP(M167,Девушки!$AC$5:$AC$75,Девушки!$W$5:$W$75),IF(AND(D167="ж",F167=14),LOOKUP(M167,Девушки!$AD$5:$AD$75,Девушки!$W$5:$W$75),IF(AND(D167="ж",F167=15),LOOKUP(M167,Девушки!$AE$5:$AE$75,Девушки!$W$5:$W$75),IF(AND(D167="ж",F167=16),LOOKUP(M167,Девушки!$AF$5:$AF$75,Девушки!$W$5:$W$75),IF(AND(D167="ж",F167&gt;=17),LOOKUP(M167,Девушки!$AG$5:$AG$75,Девушки!$W$5:$W$75),IF(AND(D167="м",F167&lt;=10),LOOKUP(M167,Юноши!$Z$5:$Z$75,Юноши!$W$5:$W$75),IF(AND(D167="м",F167=11),LOOKUP(M167,Юноши!$AA$5:$AA$75,Юноши!$W$5:$W$75),IF(AND(D167="м",F167=12),LOOKUP(M167,Юноши!$AB$5:$AB$75,Юноши!$W$5:$W$75),IF(AND(D167="м",F167=13),LOOKUP(M167,Юноши!$AC$5:$AC$75,Юноши!$W$5:$W$75),IF(AND(D167="м",F167=14),LOOKUP(M167,Юноши!$AD$5:$AD$75,Юноши!$W$5:$W$75),IF(AND(D167="м",F167=15),LOOKUP(M167,Юноши!$AE$5:$AE$75,Юноши!$W$5:$W$75),IF(AND(D167="м",F167=16),LOOKUP(M167,Юноши!$AF$5:$AF$75,Юноши!$W$5:$W$75),IF(AND(D167="м",F167&gt;=17),LOOKUP(M167,Юноши!$AG$5:$AG$75,Юноши!$W$5:$W$75)))))))))))))))))))</f>
        <v>0</v>
      </c>
      <c r="O167" s="389"/>
      <c r="P167" s="322">
        <f>IF(E167="",0,IF(O167&lt;=0,0,IF(AND(D167="ж",F167&lt;=10),LOOKUP(O167,Девушки!$AK$5:$AK$75,Девушки!$W$5:$W$75),IF(AND(D167="ж",F167=11),LOOKUP(O167,Девушки!$AL$5:$AL$75,Девушки!$W$5:$W$75),IF(AND(D167="ж",F167=12),LOOKUP(O167,Девушки!$AM$5:$AM$75,Девушки!$W$5:$W$75),IF(AND(D167="ж",F167=13),LOOKUP(O167,Девушки!$AN$5:$AN$75,Девушки!$W$5:$W$75),IF(AND(D167="ж",F167=14),LOOKUP(O167,Девушки!$AO$5:$AO$75,Девушки!$W$5:$W$75),IF(AND(D167="ж",F167=15),LOOKUP(O167,Девушки!$AP$5:$AP$75,Девушки!$W$5:$W$75),IF(AND(D167="ж",F167=16),LOOKUP(O167,Девушки!$AQ$5:$AQ$75,Девушки!$W$5:$W$75),IF(AND(D167="ж",F167&gt;=17),LOOKUP(O167,Девушки!$AR$5:$AR$75,Девушки!$W$5:$W$75),IF(AND(D167="м",F167&lt;=10),LOOKUP(O167,Юноши!$AK$5:$AK$75,Юноши!$W$5:$W$75),IF(AND(D167="м",F167=11),LOOKUP(O167,Юноши!$AL$5:$AL$75,Юноши!$W$5:$W$75),IF(AND(D167="м",F167=12),LOOKUP(O167,Юноши!$AM$5:$AM$75,Юноши!$W$5:$W$75),IF(AND(D167="м",F167=13),LOOKUP(O167,Юноши!$AN$5:$AN$75,Юноши!$W$5:$W$75),IF(AND(D167="м",F167=14),LOOKUP(O167,Юноши!$AO$5:$AO$75,Юноши!$W$5:$W$75),IF(AND(D167="м",F167=15),LOOKUP(O167,Юноши!$AP$5:$AP$75,Юноши!$W$5:$W$75),IF(AND(D167="м",F167=16),LOOKUP(O167,Юноши!$AQ$5:$AQ$75,Юноши!$W$5:$W$75),IF(AND(D167="м",F167&gt;=17),LOOKUP(O167,Юноши!$AR$5:$AR$75,Юноши!$W$5:$W$75)))))))))))))))))))</f>
        <v>0</v>
      </c>
      <c r="Q167" s="319"/>
      <c r="R167" s="454">
        <f>IF(E167="",0,IF(Q167&lt;=0,0,IF(AND(D167="ж",F167&lt;=10),LOOKUP(Q167,Девушки!$AV$5:$AV$75,Девушки!$W$5:$W$75),IF(AND(D167="ж",F167=11),LOOKUP(Q167,Девушки!$AW$5:$AW$75,Девушки!$W$5:$W$75),IF(AND(D167="ж",F167=12),LOOKUP(Q167,Девушки!$AX$5:$AX$75,Девушки!$W$5:$W$75),IF(AND(D167="ж",F167=13),LOOKUP(Q167,Девушки!$AY$5:$AY$75,Девушки!$W$5:$W$75),IF(AND(D167="ж",F167=14),LOOKUP(Q167,Девушки!$AZ$5:$AZ$75,Девушки!$W$5:$W$75),IF(AND(D167="ж",F167=15),LOOKUP(Q167,Девушки!$BA$5:$BA$75,Девушки!$W$5:$W$75),IF(AND(D167="ж",F167=16),LOOKUP(Q167,Девушки!$BB$5:$BB$75,Девушки!$W$5:$W$75),IF(AND(D167="ж",F167&gt;=17),LOOKUP(Q167,Девушки!$BC$5:$BC$75,Девушки!$W$5:$W$75),IF(AND(D167="м",F167&lt;=10),LOOKUP(Q167,Юноши!$AV$5:$AV$75,Юноши!$W$5:$W$75),IF(AND(D167="м",F167=11),LOOKUP(Q167,Юноши!$AW$5:$AW$75,Юноши!$W$5:$W$75),IF(AND(D167="м",F167=12),LOOKUP(Q167,Юноши!$AX$5:$AX$75,Юноши!$W$5:$W$75),IF(AND(D167="м",F167=13),LOOKUP(Q167,Юноши!$AY$5:$AY$75,Юноши!$W$5:$W$75),IF(AND(D167="м",F167=14),LOOKUP(Q167,Юноши!$AZ$5:$AZ$75,Юноши!$W$5:$W$75),IF(AND(D167="м",F167=15),LOOKUP(Q167,Юноши!$BA$5:$BA$75,Юноши!$W$5:$W$75),IF(AND(D167="м",F167=16),LOOKUP(Q167,Юноши!$BB$5:$BB$75,Юноши!$W$5:$W$75),IF(AND(D167="м",F167&gt;=17),LOOKUP(Q167,Юноши!$BC$5:$BC$75,Юноши!$W$5:$W$75)))))))))))))))))))</f>
        <v>0</v>
      </c>
      <c r="S167" s="335"/>
      <c r="T167" s="323">
        <f>IF(E167="",0,IF(S167="",0,IF(S167&lt;-4,0,IF(AND(D167="ж",F167&lt;=10),LOOKUP(S167,Девушки!$BG$5:$BG$75,Девушки!$W$5:$W$75),IF(AND(D167="ж",F167=11),LOOKUP(S167,Девушки!$BH$5:$BH$75,Девушки!$W$5:$W$75),IF(AND(D167="ж",F167=12),LOOKUP(S167,Девушки!$BI$5:$BI$75,Девушки!$W$5:$W$75),IF(AND(D167="ж",F167=13),LOOKUP(S167,Девушки!$BJ$5:$BJ$75,Девушки!$W$5:$W$75),IF(AND(D167="ж",F167=14),LOOKUP(S167,Девушки!$BK$5:$BK$75,Девушки!$W$5:$W$75),IF(AND(D167="ж",F167=15),LOOKUP(S167,Девушки!$BL$5:$BL$75,Девушки!$W$5:$W$75),IF(AND(D167="ж",F167=16),LOOKUP(S167,Девушки!$BM$5:$BM$75,Девушки!$W$5:$W$75),IF(AND(D167="ж",F167&gt;=17),LOOKUP(S167,Девушки!$BN$5:$BN$75,Девушки!$W$5:$W$75),IF(AND(D167="м",F167&lt;=10),LOOKUP(S167,Юноши!$BG$5:$BG$75,Юноши!$W$5:$W$75),IF(AND(D167="м",F167=11),LOOKUP(S167,Юноши!$BH$5:$BH$75,Юноши!$W$5:$W$75),IF(AND(D167="м",F167=12),LOOKUP(S167,Юноши!$BI$5:$BI$75,Юноши!$W$5:$W$75),IF(AND(D167="м",F167=13),LOOKUP(S167,Юноши!$BJ$5:$BJ$75,Юноши!$W$5:$W$75),IF(AND(D167="м",F167=14),LOOKUP(S167,Юноши!$BK$5:$BK$75,Юноши!$W$5:$W$75),IF(AND(D167="м",F167=15),LOOKUP(S167,Юноши!$BL$5:$BL$75,Юноши!$W$5:$W$75),IF(AND(D167="м",F167=16),LOOKUP(S167,Юноши!$BM$5:$BM$75,Юноши!$W$5:$W$75),IF(AND(D167="м",F167&gt;=17),LOOKUP(S167,Юноши!$BN$5:$BN$75,Юноши!$W$5:$W$75))))))))))))))))))))</f>
        <v>0</v>
      </c>
      <c r="U167" s="343"/>
      <c r="V167" s="454">
        <f>IF(E167="",0,IF(U167&lt;=0,0,IF(AND(D167="ж",F167&lt;=10),LOOKUP(U167,Девушки!$BT$5:$BT$76,Девушки!$BO$5:$BO$76),IF(AND(D167="ж",F167=11),LOOKUP(U167,Девушки!$BT$5:$BT$76,Девушки!$BO$5:$BO$76),IF(AND(D167="ж",F167=12),LOOKUP(U167,Девушки!$BT$5:$BT$76,Девушки!$BO$5:$BO$76),IF(AND(D167="ж",F167=13),LOOKUP(U167,Девушки!$BT$5:$BT$76,Девушки!$BO$5:$BO$76),IF(AND(D167="ж",F167=14),LOOKUP(U167,Девушки!$BT$5:$BT$76,Девушки!$BO$5:$BO$76),IF(AND(D167="ж",F167=15),LOOKUP(U167,Девушки!$BT$5:$BT$76,Девушки!$BO$5:$BO$76),IF(AND(D167="ж",F167=16),LOOKUP(U167,Девушки!$BT$5:$BT$76,Девушки!$BO$5:$BO$76),IF(AND(D167="ж",F167&gt;=17),LOOKUP(U167,Девушки!$BT$5:$BT$76,Девушки!$BO$5:$BO$76),IF(AND(D167="м",F167&lt;=10),LOOKUP(U167,Юноши!$BT$5:$BT$76,Юноши!$BO$5:$BO$76),IF(AND(D167="м",F167=11),LOOKUP(U167,Юноши!$BT$5:$BT$76,Юноши!$BO$5:$BO$76),IF(AND(D167="м",F167=12),LOOKUP(U167,Юноши!$BT$5:$BT$76,Юноши!$BO$5:$BO$76),IF(AND(D167="м",F167=13),LOOKUP(U167,Юноши!$BT$5:$BT$76,Юноши!$BO$5:$BO$76),IF(AND(D167="м",F167=14),LOOKUP(U167,Юноши!$BT$5:$BT$76,Юноши!$BO$5:$BO$76),IF(AND(D167="м",F167=15),LOOKUP(U167,Юноши!$BT$5:$BT$76,Юноши!$BO$5:$BO$76),IF(AND(D167="м",F167=16),LOOKUP(U167,Юноши!$BT$5:$BT$76,Юноши!$BO$5:$BO$76),IF(AND(D167="м",F167&gt;=17),LOOKUP(U167,Юноши!$BT$5:$BT$76,Юноши!$BO$5:$BO$76)))))))))))))))))))</f>
        <v>0</v>
      </c>
      <c r="W167" s="348"/>
      <c r="X167" s="324">
        <f>IF(E167="",0,IF(W167="",0,IF(AND(D167="ж",F167&lt;=10),LOOKUP(W167,Девушки!$D$5:$D$76,Девушки!$A$5:$A$76),IF(AND(D167="ж",F167=11),LOOKUP(W167,Девушки!$E$5:$E$76,Девушки!$A$5:$A$76),IF(AND(D167="ж",F167=12),LOOKUP(W167,Девушки!$F$5:$F$76,Девушки!$A$5:$A$76),IF(AND(D167="ж",F167=13),LOOKUP(W167,Девушки!$G$5:$G$76,Девушки!$A$5:$A$76),IF(AND(D167="ж",F167=14),LOOKUP(W167,Девушки!$H$5:$H$76,Девушки!$A$5:$A$76),IF(AND(D167="ж",F167=15),LOOKUP(W167,Девушки!$I$5:$I$76,Девушки!$A$5:$A$76),IF(AND(D167="ж",F167=16),LOOKUP(W167,Девушки!$J$5:$J$76,Девушки!$A$5:$A$76),IF(AND(D167="ж",F167&gt;=17),LOOKUP(W167,Девушки!$K$5:$K$76,Девушки!$A$5:$A$76),IF(AND(D167="м",F167&lt;=10),LOOKUP(W167,Юноши!$D$5:$D$76,Юноши!$A$5:$A$76),IF(AND(D167="м",F167=11),LOOKUP(W167,Юноши!$E$5:$E$76,Юноши!$A$5:$A$76),IF(AND(D167="м",F167=12),LOOKUP(W167,Юноши!$F$5:$F$76,Юноши!$A$5:$A$76),IF(AND(D167="м",F167=13),LOOKUP(W167,Юноши!$G$5:$G$76,Юноши!$A$5:$A$76),IF(AND(D167="м",F167=14),LOOKUP(W167,Юноши!$H$5:$H$76,Юноши!$A$5:$A$76),IF(AND(D167="м",F167=15),LOOKUP(W167,Юноши!$I$5:$I$76,Юноши!$A$5:$A$76),IF(AND(D167="м",F167=16),LOOKUP(W167,Юноши!$J$5:$J$76,Юноши!$A$5:$A$76),IF(AND(D167="м",F167&gt;=17),LOOKUP(W167,Юноши!$K$5:$K$76,Юноши!$A$5:$A$76)))))))))))))))))))</f>
        <v>0</v>
      </c>
      <c r="Y167" s="451">
        <f t="shared" si="5"/>
        <v>0</v>
      </c>
    </row>
    <row r="168" spans="1:25" ht="24.95" customHeight="1">
      <c r="A168" s="456"/>
      <c r="B168" s="456"/>
      <c r="C168" s="457"/>
      <c r="D168" s="458"/>
      <c r="E168" s="463"/>
      <c r="F168" s="416" t="str">
        <f t="shared" si="4"/>
        <v>/</v>
      </c>
      <c r="G168" s="422"/>
      <c r="H168" s="420">
        <f>IF(E168="",0,IF(G168&lt;=0,0,IF(AND(D168="ж",F168&lt;=10),LOOKUP(G168,Девушки!$CH$5:$CH$76,Девушки!$L$5:$L$76),IF(AND(D168="ж",F168=11),LOOKUP(G168,Девушки!$CI$5:$CI$76,Девушки!$L$5:$L$76),IF(AND(D168="ж",F168=12),LOOKUP(G168,Девушки!$CJ$5:$CJ$76,Девушки!$L$5:$L$76),IF(AND(D168="ж",F168=13),LOOKUP(G168,Девушки!$CK$5:$CK$76,Девушки!$L$5:$L$76),IF(AND(D168="ж",F168=14),LOOKUP(G168,Девушки!$CL$5:$CL$76,Девушки!$L$5:$L$76),IF(AND(D168="ж",F168=15),LOOKUP(G168,Девушки!$CM$5:$CM$76,Девушки!$L$5:$L$76),IF(AND(D168="ж",F168=16),LOOKUP(G168,Девушки!$CN$5:$CN$76,Девушки!$L$5:$L$76),IF(AND(D168="ж",F168&gt;=17),LOOKUP(G168,Девушки!$CO$5:$CO$76,Девушки!$L$5:$L$76),IF(AND(D168="м",F168&lt;=10),LOOKUP(G168,Юноши!$CH$5:$CH$76,Юноши!$L$5:$L$76),IF(AND(D168="м",F168=11),LOOKUP(G168,Юноши!$CI$5:$CI$76,Юноши!$L$5:$L$76),IF(AND(D168="м",F168=12),LOOKUP(G168,Юноши!$CJ$5:$CJ$76,Юноши!$L$5:$L$76),IF(AND(D168="м",F168=13),LOOKUP(G168,Юноши!$CK$5:$CK$76,Юноши!$L$5:$L$76),IF(AND(D168="м",F168=14),LOOKUP(G168,Юноши!$CL$5:$CL$76,Юноши!$L$5:$L$76),IF(AND(D168="м",F168=15),LOOKUP(G168,Юноши!$CM$5:$CM$76,Юноши!$L$5:$L$76),IF(AND(D168="м",F168=16),LOOKUP(G168,Юноши!$CN$5:$CN$76,Юноши!$L$5:$L$76),IF(AND(D168="м",F168&gt;=17),LOOKUP(G168,Юноши!$CO$5:$CO$76,Юноши!$L$5:$L$76)))))))))))))))))))</f>
        <v>0</v>
      </c>
      <c r="I168" s="418"/>
      <c r="J168" s="383">
        <f>IF(E168="",0,IF(I168&lt;=0,0,IF(AND(D168="ж",F168&lt;=10),LOOKUP(I168,Девушки!$O$5:$O$76,Девушки!$L$5:$L$76),IF(AND(D168="ж",F168=11),LOOKUP(I168,Девушки!$P$5:$P$76,Девушки!$L$5:$L$76),IF(AND(D168="ж",F168=12),LOOKUP(I168,Девушки!$Q$5:$Q$76,Девушки!$L$5:$L$76),IF(AND(D168="ж",F168=13),LOOKUP(I168,Девушки!$R$5:$R$76,Девушки!$L$5:$L$76),IF(AND(D168="ж",F168=14),LOOKUP(I168,Девушки!$S$5:$S$76,Девушки!$L$5:$L$76),IF(AND(D168="ж",F168=15),LOOKUP(I168,Девушки!$T$5:$T$76,Девушки!$L$5:$L$76),IF(AND(D168="ж",F168=16),LOOKUP(I168,Девушки!$U$5:$U$76,Девушки!$L$5:$L$76),IF(AND(D168="ж",F168&gt;=17),LOOKUP(I168,Девушки!$V$5:$V$76,Девушки!$L$5:$L$76),IF(AND(D168="м",F168&lt;=10),LOOKUP(I168,Юноши!$O$5:$O$76,Юноши!$L$5:$L$76),IF(AND(D168="м",F168=11),LOOKUP(I168,Юноши!$P$5:$P$76,Юноши!$L$5:$L$76),IF(AND(D168="м",F168=12),LOOKUP(I168,Юноши!$Q$5:$Q$76,Юноши!$L$5:$L$76),IF(AND(D168="м",F168=13),LOOKUP(I168,Юноши!$R$5:$R$76,Юноши!$L$5:$L$76),IF(AND(D168="м",F168=14),LOOKUP(I168,Юноши!$S$5:$S$76,Юноши!$L$5:$L$76),IF(AND(D168="м",F168=15),LOOKUP(I168,Юноши!$T$5:$T$76,Юноши!$L$5:$L$76),IF(AND(D168="м",F168=16),LOOKUP(I168,Юноши!$U$5:$U$76,Юноши!$L$5:$L$76),IF(AND(D168="м",F168&gt;=17),LOOKUP(I168,Юноши!$V$5:$V$76,Юноши!$L$5:$L$76)))))))))))))))))))</f>
        <v>0</v>
      </c>
      <c r="K168" s="424"/>
      <c r="L168" s="391">
        <f>IF(E168="",0,IF(K168&lt;=0,0,IF(AND(D168="ж",F168&lt;=16),LOOKUP(K168,Девушки!$CC$5:$CC$76,Девушки!$L$5:$L$76),IF(AND(D168="ж",F168=17),LOOKUP(K168,Девушки!$CD$5:$CD$76,Девушки!$L$5:$L$76),IF(AND(D168="м",F168&lt;=16),LOOKUP(K168,Юноши!$CC$5:$CC$76,Юноши!$L$5:$L$76),IF(AND(D168="м",F168=17),LOOKUP(K168,Юноши!$CD$5:$CD$76,Юноши!$L$5:$L$76)))))))</f>
        <v>0</v>
      </c>
      <c r="M168" s="387"/>
      <c r="N168" s="320">
        <f>IF(E168="",0,IF(M168&lt;=0,0,IF(AND(D168="ж",F168&lt;=10),LOOKUP(M168,Девушки!$Z$5:$Z$75,Девушки!$W$5:$W$75),IF(AND(D168="ж",F168=11),LOOKUP(M168,Девушки!$AA$5:$AA$75,Девушки!$W$5:$W$75),IF(AND(D168="ж",F168=12),LOOKUP(M168,Девушки!$AB$5:$AB$75,Девушки!$W$5:$W$75),IF(AND(D168="ж",F168=13),LOOKUP(M168,Девушки!$AC$5:$AC$75,Девушки!$W$5:$W$75),IF(AND(D168="ж",F168=14),LOOKUP(M168,Девушки!$AD$5:$AD$75,Девушки!$W$5:$W$75),IF(AND(D168="ж",F168=15),LOOKUP(M168,Девушки!$AE$5:$AE$75,Девушки!$W$5:$W$75),IF(AND(D168="ж",F168=16),LOOKUP(M168,Девушки!$AF$5:$AF$75,Девушки!$W$5:$W$75),IF(AND(D168="ж",F168&gt;=17),LOOKUP(M168,Девушки!$AG$5:$AG$75,Девушки!$W$5:$W$75),IF(AND(D168="м",F168&lt;=10),LOOKUP(M168,Юноши!$Z$5:$Z$75,Юноши!$W$5:$W$75),IF(AND(D168="м",F168=11),LOOKUP(M168,Юноши!$AA$5:$AA$75,Юноши!$W$5:$W$75),IF(AND(D168="м",F168=12),LOOKUP(M168,Юноши!$AB$5:$AB$75,Юноши!$W$5:$W$75),IF(AND(D168="м",F168=13),LOOKUP(M168,Юноши!$AC$5:$AC$75,Юноши!$W$5:$W$75),IF(AND(D168="м",F168=14),LOOKUP(M168,Юноши!$AD$5:$AD$75,Юноши!$W$5:$W$75),IF(AND(D168="м",F168=15),LOOKUP(M168,Юноши!$AE$5:$AE$75,Юноши!$W$5:$W$75),IF(AND(D168="м",F168=16),LOOKUP(M168,Юноши!$AF$5:$AF$75,Юноши!$W$5:$W$75),IF(AND(D168="м",F168&gt;=17),LOOKUP(M168,Юноши!$AG$5:$AG$75,Юноши!$W$5:$W$75)))))))))))))))))))</f>
        <v>0</v>
      </c>
      <c r="O168" s="389"/>
      <c r="P168" s="322">
        <f>IF(E168="",0,IF(O168&lt;=0,0,IF(AND(D168="ж",F168&lt;=10),LOOKUP(O168,Девушки!$AK$5:$AK$75,Девушки!$W$5:$W$75),IF(AND(D168="ж",F168=11),LOOKUP(O168,Девушки!$AL$5:$AL$75,Девушки!$W$5:$W$75),IF(AND(D168="ж",F168=12),LOOKUP(O168,Девушки!$AM$5:$AM$75,Девушки!$W$5:$W$75),IF(AND(D168="ж",F168=13),LOOKUP(O168,Девушки!$AN$5:$AN$75,Девушки!$W$5:$W$75),IF(AND(D168="ж",F168=14),LOOKUP(O168,Девушки!$AO$5:$AO$75,Девушки!$W$5:$W$75),IF(AND(D168="ж",F168=15),LOOKUP(O168,Девушки!$AP$5:$AP$75,Девушки!$W$5:$W$75),IF(AND(D168="ж",F168=16),LOOKUP(O168,Девушки!$AQ$5:$AQ$75,Девушки!$W$5:$W$75),IF(AND(D168="ж",F168&gt;=17),LOOKUP(O168,Девушки!$AR$5:$AR$75,Девушки!$W$5:$W$75),IF(AND(D168="м",F168&lt;=10),LOOKUP(O168,Юноши!$AK$5:$AK$75,Юноши!$W$5:$W$75),IF(AND(D168="м",F168=11),LOOKUP(O168,Юноши!$AL$5:$AL$75,Юноши!$W$5:$W$75),IF(AND(D168="м",F168=12),LOOKUP(O168,Юноши!$AM$5:$AM$75,Юноши!$W$5:$W$75),IF(AND(D168="м",F168=13),LOOKUP(O168,Юноши!$AN$5:$AN$75,Юноши!$W$5:$W$75),IF(AND(D168="м",F168=14),LOOKUP(O168,Юноши!$AO$5:$AO$75,Юноши!$W$5:$W$75),IF(AND(D168="м",F168=15),LOOKUP(O168,Юноши!$AP$5:$AP$75,Юноши!$W$5:$W$75),IF(AND(D168="м",F168=16),LOOKUP(O168,Юноши!$AQ$5:$AQ$75,Юноши!$W$5:$W$75),IF(AND(D168="м",F168&gt;=17),LOOKUP(O168,Юноши!$AR$5:$AR$75,Юноши!$W$5:$W$75)))))))))))))))))))</f>
        <v>0</v>
      </c>
      <c r="Q168" s="319"/>
      <c r="R168" s="454">
        <f>IF(E168="",0,IF(Q168&lt;=0,0,IF(AND(D168="ж",F168&lt;=10),LOOKUP(Q168,Девушки!$AV$5:$AV$75,Девушки!$W$5:$W$75),IF(AND(D168="ж",F168=11),LOOKUP(Q168,Девушки!$AW$5:$AW$75,Девушки!$W$5:$W$75),IF(AND(D168="ж",F168=12),LOOKUP(Q168,Девушки!$AX$5:$AX$75,Девушки!$W$5:$W$75),IF(AND(D168="ж",F168=13),LOOKUP(Q168,Девушки!$AY$5:$AY$75,Девушки!$W$5:$W$75),IF(AND(D168="ж",F168=14),LOOKUP(Q168,Девушки!$AZ$5:$AZ$75,Девушки!$W$5:$W$75),IF(AND(D168="ж",F168=15),LOOKUP(Q168,Девушки!$BA$5:$BA$75,Девушки!$W$5:$W$75),IF(AND(D168="ж",F168=16),LOOKUP(Q168,Девушки!$BB$5:$BB$75,Девушки!$W$5:$W$75),IF(AND(D168="ж",F168&gt;=17),LOOKUP(Q168,Девушки!$BC$5:$BC$75,Девушки!$W$5:$W$75),IF(AND(D168="м",F168&lt;=10),LOOKUP(Q168,Юноши!$AV$5:$AV$75,Юноши!$W$5:$W$75),IF(AND(D168="м",F168=11),LOOKUP(Q168,Юноши!$AW$5:$AW$75,Юноши!$W$5:$W$75),IF(AND(D168="м",F168=12),LOOKUP(Q168,Юноши!$AX$5:$AX$75,Юноши!$W$5:$W$75),IF(AND(D168="м",F168=13),LOOKUP(Q168,Юноши!$AY$5:$AY$75,Юноши!$W$5:$W$75),IF(AND(D168="м",F168=14),LOOKUP(Q168,Юноши!$AZ$5:$AZ$75,Юноши!$W$5:$W$75),IF(AND(D168="м",F168=15),LOOKUP(Q168,Юноши!$BA$5:$BA$75,Юноши!$W$5:$W$75),IF(AND(D168="м",F168=16),LOOKUP(Q168,Юноши!$BB$5:$BB$75,Юноши!$W$5:$W$75),IF(AND(D168="м",F168&gt;=17),LOOKUP(Q168,Юноши!$BC$5:$BC$75,Юноши!$W$5:$W$75)))))))))))))))))))</f>
        <v>0</v>
      </c>
      <c r="S168" s="335"/>
      <c r="T168" s="323">
        <f>IF(E168="",0,IF(S168="",0,IF(S168&lt;-4,0,IF(AND(D168="ж",F168&lt;=10),LOOKUP(S168,Девушки!$BG$5:$BG$75,Девушки!$W$5:$W$75),IF(AND(D168="ж",F168=11),LOOKUP(S168,Девушки!$BH$5:$BH$75,Девушки!$W$5:$W$75),IF(AND(D168="ж",F168=12),LOOKUP(S168,Девушки!$BI$5:$BI$75,Девушки!$W$5:$W$75),IF(AND(D168="ж",F168=13),LOOKUP(S168,Девушки!$BJ$5:$BJ$75,Девушки!$W$5:$W$75),IF(AND(D168="ж",F168=14),LOOKUP(S168,Девушки!$BK$5:$BK$75,Девушки!$W$5:$W$75),IF(AND(D168="ж",F168=15),LOOKUP(S168,Девушки!$BL$5:$BL$75,Девушки!$W$5:$W$75),IF(AND(D168="ж",F168=16),LOOKUP(S168,Девушки!$BM$5:$BM$75,Девушки!$W$5:$W$75),IF(AND(D168="ж",F168&gt;=17),LOOKUP(S168,Девушки!$BN$5:$BN$75,Девушки!$W$5:$W$75),IF(AND(D168="м",F168&lt;=10),LOOKUP(S168,Юноши!$BG$5:$BG$75,Юноши!$W$5:$W$75),IF(AND(D168="м",F168=11),LOOKUP(S168,Юноши!$BH$5:$BH$75,Юноши!$W$5:$W$75),IF(AND(D168="м",F168=12),LOOKUP(S168,Юноши!$BI$5:$BI$75,Юноши!$W$5:$W$75),IF(AND(D168="м",F168=13),LOOKUP(S168,Юноши!$BJ$5:$BJ$75,Юноши!$W$5:$W$75),IF(AND(D168="м",F168=14),LOOKUP(S168,Юноши!$BK$5:$BK$75,Юноши!$W$5:$W$75),IF(AND(D168="м",F168=15),LOOKUP(S168,Юноши!$BL$5:$BL$75,Юноши!$W$5:$W$75),IF(AND(D168="м",F168=16),LOOKUP(S168,Юноши!$BM$5:$BM$75,Юноши!$W$5:$W$75),IF(AND(D168="м",F168&gt;=17),LOOKUP(S168,Юноши!$BN$5:$BN$75,Юноши!$W$5:$W$75))))))))))))))))))))</f>
        <v>0</v>
      </c>
      <c r="U168" s="343"/>
      <c r="V168" s="454">
        <f>IF(E168="",0,IF(U168&lt;=0,0,IF(AND(D168="ж",F168&lt;=10),LOOKUP(U168,Девушки!$BT$5:$BT$76,Девушки!$BO$5:$BO$76),IF(AND(D168="ж",F168=11),LOOKUP(U168,Девушки!$BT$5:$BT$76,Девушки!$BO$5:$BO$76),IF(AND(D168="ж",F168=12),LOOKUP(U168,Девушки!$BT$5:$BT$76,Девушки!$BO$5:$BO$76),IF(AND(D168="ж",F168=13),LOOKUP(U168,Девушки!$BT$5:$BT$76,Девушки!$BO$5:$BO$76),IF(AND(D168="ж",F168=14),LOOKUP(U168,Девушки!$BT$5:$BT$76,Девушки!$BO$5:$BO$76),IF(AND(D168="ж",F168=15),LOOKUP(U168,Девушки!$BT$5:$BT$76,Девушки!$BO$5:$BO$76),IF(AND(D168="ж",F168=16),LOOKUP(U168,Девушки!$BT$5:$BT$76,Девушки!$BO$5:$BO$76),IF(AND(D168="ж",F168&gt;=17),LOOKUP(U168,Девушки!$BT$5:$BT$76,Девушки!$BO$5:$BO$76),IF(AND(D168="м",F168&lt;=10),LOOKUP(U168,Юноши!$BT$5:$BT$76,Юноши!$BO$5:$BO$76),IF(AND(D168="м",F168=11),LOOKUP(U168,Юноши!$BT$5:$BT$76,Юноши!$BO$5:$BO$76),IF(AND(D168="м",F168=12),LOOKUP(U168,Юноши!$BT$5:$BT$76,Юноши!$BO$5:$BO$76),IF(AND(D168="м",F168=13),LOOKUP(U168,Юноши!$BT$5:$BT$76,Юноши!$BO$5:$BO$76),IF(AND(D168="м",F168=14),LOOKUP(U168,Юноши!$BT$5:$BT$76,Юноши!$BO$5:$BO$76),IF(AND(D168="м",F168=15),LOOKUP(U168,Юноши!$BT$5:$BT$76,Юноши!$BO$5:$BO$76),IF(AND(D168="м",F168=16),LOOKUP(U168,Юноши!$BT$5:$BT$76,Юноши!$BO$5:$BO$76),IF(AND(D168="м",F168&gt;=17),LOOKUP(U168,Юноши!$BT$5:$BT$76,Юноши!$BO$5:$BO$76)))))))))))))))))))</f>
        <v>0</v>
      </c>
      <c r="W168" s="348"/>
      <c r="X168" s="324">
        <f>IF(E168="",0,IF(W168="",0,IF(AND(D168="ж",F168&lt;=10),LOOKUP(W168,Девушки!$D$5:$D$76,Девушки!$A$5:$A$76),IF(AND(D168="ж",F168=11),LOOKUP(W168,Девушки!$E$5:$E$76,Девушки!$A$5:$A$76),IF(AND(D168="ж",F168=12),LOOKUP(W168,Девушки!$F$5:$F$76,Девушки!$A$5:$A$76),IF(AND(D168="ж",F168=13),LOOKUP(W168,Девушки!$G$5:$G$76,Девушки!$A$5:$A$76),IF(AND(D168="ж",F168=14),LOOKUP(W168,Девушки!$H$5:$H$76,Девушки!$A$5:$A$76),IF(AND(D168="ж",F168=15),LOOKUP(W168,Девушки!$I$5:$I$76,Девушки!$A$5:$A$76),IF(AND(D168="ж",F168=16),LOOKUP(W168,Девушки!$J$5:$J$76,Девушки!$A$5:$A$76),IF(AND(D168="ж",F168&gt;=17),LOOKUP(W168,Девушки!$K$5:$K$76,Девушки!$A$5:$A$76),IF(AND(D168="м",F168&lt;=10),LOOKUP(W168,Юноши!$D$5:$D$76,Юноши!$A$5:$A$76),IF(AND(D168="м",F168=11),LOOKUP(W168,Юноши!$E$5:$E$76,Юноши!$A$5:$A$76),IF(AND(D168="м",F168=12),LOOKUP(W168,Юноши!$F$5:$F$76,Юноши!$A$5:$A$76),IF(AND(D168="м",F168=13),LOOKUP(W168,Юноши!$G$5:$G$76,Юноши!$A$5:$A$76),IF(AND(D168="м",F168=14),LOOKUP(W168,Юноши!$H$5:$H$76,Юноши!$A$5:$A$76),IF(AND(D168="м",F168=15),LOOKUP(W168,Юноши!$I$5:$I$76,Юноши!$A$5:$A$76),IF(AND(D168="м",F168=16),LOOKUP(W168,Юноши!$J$5:$J$76,Юноши!$A$5:$A$76),IF(AND(D168="м",F168&gt;=17),LOOKUP(W168,Юноши!$K$5:$K$76,Юноши!$A$5:$A$76)))))))))))))))))))</f>
        <v>0</v>
      </c>
      <c r="Y168" s="451">
        <f t="shared" si="5"/>
        <v>0</v>
      </c>
    </row>
    <row r="169" spans="1:25" ht="24.95" customHeight="1">
      <c r="A169" s="456"/>
      <c r="B169" s="456"/>
      <c r="C169" s="457"/>
      <c r="D169" s="458"/>
      <c r="E169" s="463"/>
      <c r="F169" s="416" t="str">
        <f t="shared" si="4"/>
        <v>/</v>
      </c>
      <c r="G169" s="422"/>
      <c r="H169" s="420">
        <f>IF(E169="",0,IF(G169&lt;=0,0,IF(AND(D169="ж",F169&lt;=10),LOOKUP(G169,Девушки!$CH$5:$CH$76,Девушки!$L$5:$L$76),IF(AND(D169="ж",F169=11),LOOKUP(G169,Девушки!$CI$5:$CI$76,Девушки!$L$5:$L$76),IF(AND(D169="ж",F169=12),LOOKUP(G169,Девушки!$CJ$5:$CJ$76,Девушки!$L$5:$L$76),IF(AND(D169="ж",F169=13),LOOKUP(G169,Девушки!$CK$5:$CK$76,Девушки!$L$5:$L$76),IF(AND(D169="ж",F169=14),LOOKUP(G169,Девушки!$CL$5:$CL$76,Девушки!$L$5:$L$76),IF(AND(D169="ж",F169=15),LOOKUP(G169,Девушки!$CM$5:$CM$76,Девушки!$L$5:$L$76),IF(AND(D169="ж",F169=16),LOOKUP(G169,Девушки!$CN$5:$CN$76,Девушки!$L$5:$L$76),IF(AND(D169="ж",F169&gt;=17),LOOKUP(G169,Девушки!$CO$5:$CO$76,Девушки!$L$5:$L$76),IF(AND(D169="м",F169&lt;=10),LOOKUP(G169,Юноши!$CH$5:$CH$76,Юноши!$L$5:$L$76),IF(AND(D169="м",F169=11),LOOKUP(G169,Юноши!$CI$5:$CI$76,Юноши!$L$5:$L$76),IF(AND(D169="м",F169=12),LOOKUP(G169,Юноши!$CJ$5:$CJ$76,Юноши!$L$5:$L$76),IF(AND(D169="м",F169=13),LOOKUP(G169,Юноши!$CK$5:$CK$76,Юноши!$L$5:$L$76),IF(AND(D169="м",F169=14),LOOKUP(G169,Юноши!$CL$5:$CL$76,Юноши!$L$5:$L$76),IF(AND(D169="м",F169=15),LOOKUP(G169,Юноши!$CM$5:$CM$76,Юноши!$L$5:$L$76),IF(AND(D169="м",F169=16),LOOKUP(G169,Юноши!$CN$5:$CN$76,Юноши!$L$5:$L$76),IF(AND(D169="м",F169&gt;=17),LOOKUP(G169,Юноши!$CO$5:$CO$76,Юноши!$L$5:$L$76)))))))))))))))))))</f>
        <v>0</v>
      </c>
      <c r="I169" s="418"/>
      <c r="J169" s="383">
        <f>IF(E169="",0,IF(I169&lt;=0,0,IF(AND(D169="ж",F169&lt;=10),LOOKUP(I169,Девушки!$O$5:$O$76,Девушки!$L$5:$L$76),IF(AND(D169="ж",F169=11),LOOKUP(I169,Девушки!$P$5:$P$76,Девушки!$L$5:$L$76),IF(AND(D169="ж",F169=12),LOOKUP(I169,Девушки!$Q$5:$Q$76,Девушки!$L$5:$L$76),IF(AND(D169="ж",F169=13),LOOKUP(I169,Девушки!$R$5:$R$76,Девушки!$L$5:$L$76),IF(AND(D169="ж",F169=14),LOOKUP(I169,Девушки!$S$5:$S$76,Девушки!$L$5:$L$76),IF(AND(D169="ж",F169=15),LOOKUP(I169,Девушки!$T$5:$T$76,Девушки!$L$5:$L$76),IF(AND(D169="ж",F169=16),LOOKUP(I169,Девушки!$U$5:$U$76,Девушки!$L$5:$L$76),IF(AND(D169="ж",F169&gt;=17),LOOKUP(I169,Девушки!$V$5:$V$76,Девушки!$L$5:$L$76),IF(AND(D169="м",F169&lt;=10),LOOKUP(I169,Юноши!$O$5:$O$76,Юноши!$L$5:$L$76),IF(AND(D169="м",F169=11),LOOKUP(I169,Юноши!$P$5:$P$76,Юноши!$L$5:$L$76),IF(AND(D169="м",F169=12),LOOKUP(I169,Юноши!$Q$5:$Q$76,Юноши!$L$5:$L$76),IF(AND(D169="м",F169=13),LOOKUP(I169,Юноши!$R$5:$R$76,Юноши!$L$5:$L$76),IF(AND(D169="м",F169=14),LOOKUP(I169,Юноши!$S$5:$S$76,Юноши!$L$5:$L$76),IF(AND(D169="м",F169=15),LOOKUP(I169,Юноши!$T$5:$T$76,Юноши!$L$5:$L$76),IF(AND(D169="м",F169=16),LOOKUP(I169,Юноши!$U$5:$U$76,Юноши!$L$5:$L$76),IF(AND(D169="м",F169&gt;=17),LOOKUP(I169,Юноши!$V$5:$V$76,Юноши!$L$5:$L$76)))))))))))))))))))</f>
        <v>0</v>
      </c>
      <c r="K169" s="424"/>
      <c r="L169" s="391">
        <f>IF(E169="",0,IF(K169&lt;=0,0,IF(AND(D169="ж",F169&lt;=16),LOOKUP(K169,Девушки!$CC$5:$CC$76,Девушки!$L$5:$L$76),IF(AND(D169="ж",F169=17),LOOKUP(K169,Девушки!$CD$5:$CD$76,Девушки!$L$5:$L$76),IF(AND(D169="м",F169&lt;=16),LOOKUP(K169,Юноши!$CC$5:$CC$76,Юноши!$L$5:$L$76),IF(AND(D169="м",F169=17),LOOKUP(K169,Юноши!$CD$5:$CD$76,Юноши!$L$5:$L$76)))))))</f>
        <v>0</v>
      </c>
      <c r="M169" s="387"/>
      <c r="N169" s="320">
        <f>IF(E169="",0,IF(M169&lt;=0,0,IF(AND(D169="ж",F169&lt;=10),LOOKUP(M169,Девушки!$Z$5:$Z$75,Девушки!$W$5:$W$75),IF(AND(D169="ж",F169=11),LOOKUP(M169,Девушки!$AA$5:$AA$75,Девушки!$W$5:$W$75),IF(AND(D169="ж",F169=12),LOOKUP(M169,Девушки!$AB$5:$AB$75,Девушки!$W$5:$W$75),IF(AND(D169="ж",F169=13),LOOKUP(M169,Девушки!$AC$5:$AC$75,Девушки!$W$5:$W$75),IF(AND(D169="ж",F169=14),LOOKUP(M169,Девушки!$AD$5:$AD$75,Девушки!$W$5:$W$75),IF(AND(D169="ж",F169=15),LOOKUP(M169,Девушки!$AE$5:$AE$75,Девушки!$W$5:$W$75),IF(AND(D169="ж",F169=16),LOOKUP(M169,Девушки!$AF$5:$AF$75,Девушки!$W$5:$W$75),IF(AND(D169="ж",F169&gt;=17),LOOKUP(M169,Девушки!$AG$5:$AG$75,Девушки!$W$5:$W$75),IF(AND(D169="м",F169&lt;=10),LOOKUP(M169,Юноши!$Z$5:$Z$75,Юноши!$W$5:$W$75),IF(AND(D169="м",F169=11),LOOKUP(M169,Юноши!$AA$5:$AA$75,Юноши!$W$5:$W$75),IF(AND(D169="м",F169=12),LOOKUP(M169,Юноши!$AB$5:$AB$75,Юноши!$W$5:$W$75),IF(AND(D169="м",F169=13),LOOKUP(M169,Юноши!$AC$5:$AC$75,Юноши!$W$5:$W$75),IF(AND(D169="м",F169=14),LOOKUP(M169,Юноши!$AD$5:$AD$75,Юноши!$W$5:$W$75),IF(AND(D169="м",F169=15),LOOKUP(M169,Юноши!$AE$5:$AE$75,Юноши!$W$5:$W$75),IF(AND(D169="м",F169=16),LOOKUP(M169,Юноши!$AF$5:$AF$75,Юноши!$W$5:$W$75),IF(AND(D169="м",F169&gt;=17),LOOKUP(M169,Юноши!$AG$5:$AG$75,Юноши!$W$5:$W$75)))))))))))))))))))</f>
        <v>0</v>
      </c>
      <c r="O169" s="389"/>
      <c r="P169" s="322">
        <f>IF(E169="",0,IF(O169&lt;=0,0,IF(AND(D169="ж",F169&lt;=10),LOOKUP(O169,Девушки!$AK$5:$AK$75,Девушки!$W$5:$W$75),IF(AND(D169="ж",F169=11),LOOKUP(O169,Девушки!$AL$5:$AL$75,Девушки!$W$5:$W$75),IF(AND(D169="ж",F169=12),LOOKUP(O169,Девушки!$AM$5:$AM$75,Девушки!$W$5:$W$75),IF(AND(D169="ж",F169=13),LOOKUP(O169,Девушки!$AN$5:$AN$75,Девушки!$W$5:$W$75),IF(AND(D169="ж",F169=14),LOOKUP(O169,Девушки!$AO$5:$AO$75,Девушки!$W$5:$W$75),IF(AND(D169="ж",F169=15),LOOKUP(O169,Девушки!$AP$5:$AP$75,Девушки!$W$5:$W$75),IF(AND(D169="ж",F169=16),LOOKUP(O169,Девушки!$AQ$5:$AQ$75,Девушки!$W$5:$W$75),IF(AND(D169="ж",F169&gt;=17),LOOKUP(O169,Девушки!$AR$5:$AR$75,Девушки!$W$5:$W$75),IF(AND(D169="м",F169&lt;=10),LOOKUP(O169,Юноши!$AK$5:$AK$75,Юноши!$W$5:$W$75),IF(AND(D169="м",F169=11),LOOKUP(O169,Юноши!$AL$5:$AL$75,Юноши!$W$5:$W$75),IF(AND(D169="м",F169=12),LOOKUP(O169,Юноши!$AM$5:$AM$75,Юноши!$W$5:$W$75),IF(AND(D169="м",F169=13),LOOKUP(O169,Юноши!$AN$5:$AN$75,Юноши!$W$5:$W$75),IF(AND(D169="м",F169=14),LOOKUP(O169,Юноши!$AO$5:$AO$75,Юноши!$W$5:$W$75),IF(AND(D169="м",F169=15),LOOKUP(O169,Юноши!$AP$5:$AP$75,Юноши!$W$5:$W$75),IF(AND(D169="м",F169=16),LOOKUP(O169,Юноши!$AQ$5:$AQ$75,Юноши!$W$5:$W$75),IF(AND(D169="м",F169&gt;=17),LOOKUP(O169,Юноши!$AR$5:$AR$75,Юноши!$W$5:$W$75)))))))))))))))))))</f>
        <v>0</v>
      </c>
      <c r="Q169" s="319"/>
      <c r="R169" s="454">
        <f>IF(E169="",0,IF(Q169&lt;=0,0,IF(AND(D169="ж",F169&lt;=10),LOOKUP(Q169,Девушки!$AV$5:$AV$75,Девушки!$W$5:$W$75),IF(AND(D169="ж",F169=11),LOOKUP(Q169,Девушки!$AW$5:$AW$75,Девушки!$W$5:$W$75),IF(AND(D169="ж",F169=12),LOOKUP(Q169,Девушки!$AX$5:$AX$75,Девушки!$W$5:$W$75),IF(AND(D169="ж",F169=13),LOOKUP(Q169,Девушки!$AY$5:$AY$75,Девушки!$W$5:$W$75),IF(AND(D169="ж",F169=14),LOOKUP(Q169,Девушки!$AZ$5:$AZ$75,Девушки!$W$5:$W$75),IF(AND(D169="ж",F169=15),LOOKUP(Q169,Девушки!$BA$5:$BA$75,Девушки!$W$5:$W$75),IF(AND(D169="ж",F169=16),LOOKUP(Q169,Девушки!$BB$5:$BB$75,Девушки!$W$5:$W$75),IF(AND(D169="ж",F169&gt;=17),LOOKUP(Q169,Девушки!$BC$5:$BC$75,Девушки!$W$5:$W$75),IF(AND(D169="м",F169&lt;=10),LOOKUP(Q169,Юноши!$AV$5:$AV$75,Юноши!$W$5:$W$75),IF(AND(D169="м",F169=11),LOOKUP(Q169,Юноши!$AW$5:$AW$75,Юноши!$W$5:$W$75),IF(AND(D169="м",F169=12),LOOKUP(Q169,Юноши!$AX$5:$AX$75,Юноши!$W$5:$W$75),IF(AND(D169="м",F169=13),LOOKUP(Q169,Юноши!$AY$5:$AY$75,Юноши!$W$5:$W$75),IF(AND(D169="м",F169=14),LOOKUP(Q169,Юноши!$AZ$5:$AZ$75,Юноши!$W$5:$W$75),IF(AND(D169="м",F169=15),LOOKUP(Q169,Юноши!$BA$5:$BA$75,Юноши!$W$5:$W$75),IF(AND(D169="м",F169=16),LOOKUP(Q169,Юноши!$BB$5:$BB$75,Юноши!$W$5:$W$75),IF(AND(D169="м",F169&gt;=17),LOOKUP(Q169,Юноши!$BC$5:$BC$75,Юноши!$W$5:$W$75)))))))))))))))))))</f>
        <v>0</v>
      </c>
      <c r="S169" s="335"/>
      <c r="T169" s="323">
        <f>IF(E169="",0,IF(S169="",0,IF(S169&lt;-4,0,IF(AND(D169="ж",F169&lt;=10),LOOKUP(S169,Девушки!$BG$5:$BG$75,Девушки!$W$5:$W$75),IF(AND(D169="ж",F169=11),LOOKUP(S169,Девушки!$BH$5:$BH$75,Девушки!$W$5:$W$75),IF(AND(D169="ж",F169=12),LOOKUP(S169,Девушки!$BI$5:$BI$75,Девушки!$W$5:$W$75),IF(AND(D169="ж",F169=13),LOOKUP(S169,Девушки!$BJ$5:$BJ$75,Девушки!$W$5:$W$75),IF(AND(D169="ж",F169=14),LOOKUP(S169,Девушки!$BK$5:$BK$75,Девушки!$W$5:$W$75),IF(AND(D169="ж",F169=15),LOOKUP(S169,Девушки!$BL$5:$BL$75,Девушки!$W$5:$W$75),IF(AND(D169="ж",F169=16),LOOKUP(S169,Девушки!$BM$5:$BM$75,Девушки!$W$5:$W$75),IF(AND(D169="ж",F169&gt;=17),LOOKUP(S169,Девушки!$BN$5:$BN$75,Девушки!$W$5:$W$75),IF(AND(D169="м",F169&lt;=10),LOOKUP(S169,Юноши!$BG$5:$BG$75,Юноши!$W$5:$W$75),IF(AND(D169="м",F169=11),LOOKUP(S169,Юноши!$BH$5:$BH$75,Юноши!$W$5:$W$75),IF(AND(D169="м",F169=12),LOOKUP(S169,Юноши!$BI$5:$BI$75,Юноши!$W$5:$W$75),IF(AND(D169="м",F169=13),LOOKUP(S169,Юноши!$BJ$5:$BJ$75,Юноши!$W$5:$W$75),IF(AND(D169="м",F169=14),LOOKUP(S169,Юноши!$BK$5:$BK$75,Юноши!$W$5:$W$75),IF(AND(D169="м",F169=15),LOOKUP(S169,Юноши!$BL$5:$BL$75,Юноши!$W$5:$W$75),IF(AND(D169="м",F169=16),LOOKUP(S169,Юноши!$BM$5:$BM$75,Юноши!$W$5:$W$75),IF(AND(D169="м",F169&gt;=17),LOOKUP(S169,Юноши!$BN$5:$BN$75,Юноши!$W$5:$W$75))))))))))))))))))))</f>
        <v>0</v>
      </c>
      <c r="U169" s="343"/>
      <c r="V169" s="454">
        <f>IF(E169="",0,IF(U169&lt;=0,0,IF(AND(D169="ж",F169&lt;=10),LOOKUP(U169,Девушки!$BT$5:$BT$76,Девушки!$BO$5:$BO$76),IF(AND(D169="ж",F169=11),LOOKUP(U169,Девушки!$BT$5:$BT$76,Девушки!$BO$5:$BO$76),IF(AND(D169="ж",F169=12),LOOKUP(U169,Девушки!$BT$5:$BT$76,Девушки!$BO$5:$BO$76),IF(AND(D169="ж",F169=13),LOOKUP(U169,Девушки!$BT$5:$BT$76,Девушки!$BO$5:$BO$76),IF(AND(D169="ж",F169=14),LOOKUP(U169,Девушки!$BT$5:$BT$76,Девушки!$BO$5:$BO$76),IF(AND(D169="ж",F169=15),LOOKUP(U169,Девушки!$BT$5:$BT$76,Девушки!$BO$5:$BO$76),IF(AND(D169="ж",F169=16),LOOKUP(U169,Девушки!$BT$5:$BT$76,Девушки!$BO$5:$BO$76),IF(AND(D169="ж",F169&gt;=17),LOOKUP(U169,Девушки!$BT$5:$BT$76,Девушки!$BO$5:$BO$76),IF(AND(D169="м",F169&lt;=10),LOOKUP(U169,Юноши!$BT$5:$BT$76,Юноши!$BO$5:$BO$76),IF(AND(D169="м",F169=11),LOOKUP(U169,Юноши!$BT$5:$BT$76,Юноши!$BO$5:$BO$76),IF(AND(D169="м",F169=12),LOOKUP(U169,Юноши!$BT$5:$BT$76,Юноши!$BO$5:$BO$76),IF(AND(D169="м",F169=13),LOOKUP(U169,Юноши!$BT$5:$BT$76,Юноши!$BO$5:$BO$76),IF(AND(D169="м",F169=14),LOOKUP(U169,Юноши!$BT$5:$BT$76,Юноши!$BO$5:$BO$76),IF(AND(D169="м",F169=15),LOOKUP(U169,Юноши!$BT$5:$BT$76,Юноши!$BO$5:$BO$76),IF(AND(D169="м",F169=16),LOOKUP(U169,Юноши!$BT$5:$BT$76,Юноши!$BO$5:$BO$76),IF(AND(D169="м",F169&gt;=17),LOOKUP(U169,Юноши!$BT$5:$BT$76,Юноши!$BO$5:$BO$76)))))))))))))))))))</f>
        <v>0</v>
      </c>
      <c r="W169" s="348"/>
      <c r="X169" s="324">
        <f>IF(E169="",0,IF(W169="",0,IF(AND(D169="ж",F169&lt;=10),LOOKUP(W169,Девушки!$D$5:$D$76,Девушки!$A$5:$A$76),IF(AND(D169="ж",F169=11),LOOKUP(W169,Девушки!$E$5:$E$76,Девушки!$A$5:$A$76),IF(AND(D169="ж",F169=12),LOOKUP(W169,Девушки!$F$5:$F$76,Девушки!$A$5:$A$76),IF(AND(D169="ж",F169=13),LOOKUP(W169,Девушки!$G$5:$G$76,Девушки!$A$5:$A$76),IF(AND(D169="ж",F169=14),LOOKUP(W169,Девушки!$H$5:$H$76,Девушки!$A$5:$A$76),IF(AND(D169="ж",F169=15),LOOKUP(W169,Девушки!$I$5:$I$76,Девушки!$A$5:$A$76),IF(AND(D169="ж",F169=16),LOOKUP(W169,Девушки!$J$5:$J$76,Девушки!$A$5:$A$76),IF(AND(D169="ж",F169&gt;=17),LOOKUP(W169,Девушки!$K$5:$K$76,Девушки!$A$5:$A$76),IF(AND(D169="м",F169&lt;=10),LOOKUP(W169,Юноши!$D$5:$D$76,Юноши!$A$5:$A$76),IF(AND(D169="м",F169=11),LOOKUP(W169,Юноши!$E$5:$E$76,Юноши!$A$5:$A$76),IF(AND(D169="м",F169=12),LOOKUP(W169,Юноши!$F$5:$F$76,Юноши!$A$5:$A$76),IF(AND(D169="м",F169=13),LOOKUP(W169,Юноши!$G$5:$G$76,Юноши!$A$5:$A$76),IF(AND(D169="м",F169=14),LOOKUP(W169,Юноши!$H$5:$H$76,Юноши!$A$5:$A$76),IF(AND(D169="м",F169=15),LOOKUP(W169,Юноши!$I$5:$I$76,Юноши!$A$5:$A$76),IF(AND(D169="м",F169=16),LOOKUP(W169,Юноши!$J$5:$J$76,Юноши!$A$5:$A$76),IF(AND(D169="м",F169&gt;=17),LOOKUP(W169,Юноши!$K$5:$K$76,Юноши!$A$5:$A$76)))))))))))))))))))</f>
        <v>0</v>
      </c>
      <c r="Y169" s="451">
        <f t="shared" si="5"/>
        <v>0</v>
      </c>
    </row>
    <row r="170" spans="1:25" ht="24.95" customHeight="1">
      <c r="A170" s="456"/>
      <c r="B170" s="456"/>
      <c r="C170" s="457"/>
      <c r="D170" s="458"/>
      <c r="E170" s="463"/>
      <c r="F170" s="416" t="str">
        <f t="shared" si="4"/>
        <v>/</v>
      </c>
      <c r="G170" s="422"/>
      <c r="H170" s="420">
        <f>IF(E170="",0,IF(G170&lt;=0,0,IF(AND(D170="ж",F170&lt;=10),LOOKUP(G170,Девушки!$CH$5:$CH$76,Девушки!$L$5:$L$76),IF(AND(D170="ж",F170=11),LOOKUP(G170,Девушки!$CI$5:$CI$76,Девушки!$L$5:$L$76),IF(AND(D170="ж",F170=12),LOOKUP(G170,Девушки!$CJ$5:$CJ$76,Девушки!$L$5:$L$76),IF(AND(D170="ж",F170=13),LOOKUP(G170,Девушки!$CK$5:$CK$76,Девушки!$L$5:$L$76),IF(AND(D170="ж",F170=14),LOOKUP(G170,Девушки!$CL$5:$CL$76,Девушки!$L$5:$L$76),IF(AND(D170="ж",F170=15),LOOKUP(G170,Девушки!$CM$5:$CM$76,Девушки!$L$5:$L$76),IF(AND(D170="ж",F170=16),LOOKUP(G170,Девушки!$CN$5:$CN$76,Девушки!$L$5:$L$76),IF(AND(D170="ж",F170&gt;=17),LOOKUP(G170,Девушки!$CO$5:$CO$76,Девушки!$L$5:$L$76),IF(AND(D170="м",F170&lt;=10),LOOKUP(G170,Юноши!$CH$5:$CH$76,Юноши!$L$5:$L$76),IF(AND(D170="м",F170=11),LOOKUP(G170,Юноши!$CI$5:$CI$76,Юноши!$L$5:$L$76),IF(AND(D170="м",F170=12),LOOKUP(G170,Юноши!$CJ$5:$CJ$76,Юноши!$L$5:$L$76),IF(AND(D170="м",F170=13),LOOKUP(G170,Юноши!$CK$5:$CK$76,Юноши!$L$5:$L$76),IF(AND(D170="м",F170=14),LOOKUP(G170,Юноши!$CL$5:$CL$76,Юноши!$L$5:$L$76),IF(AND(D170="м",F170=15),LOOKUP(G170,Юноши!$CM$5:$CM$76,Юноши!$L$5:$L$76),IF(AND(D170="м",F170=16),LOOKUP(G170,Юноши!$CN$5:$CN$76,Юноши!$L$5:$L$76),IF(AND(D170="м",F170&gt;=17),LOOKUP(G170,Юноши!$CO$5:$CO$76,Юноши!$L$5:$L$76)))))))))))))))))))</f>
        <v>0</v>
      </c>
      <c r="I170" s="418"/>
      <c r="J170" s="383">
        <f>IF(E170="",0,IF(I170&lt;=0,0,IF(AND(D170="ж",F170&lt;=10),LOOKUP(I170,Девушки!$O$5:$O$76,Девушки!$L$5:$L$76),IF(AND(D170="ж",F170=11),LOOKUP(I170,Девушки!$P$5:$P$76,Девушки!$L$5:$L$76),IF(AND(D170="ж",F170=12),LOOKUP(I170,Девушки!$Q$5:$Q$76,Девушки!$L$5:$L$76),IF(AND(D170="ж",F170=13),LOOKUP(I170,Девушки!$R$5:$R$76,Девушки!$L$5:$L$76),IF(AND(D170="ж",F170=14),LOOKUP(I170,Девушки!$S$5:$S$76,Девушки!$L$5:$L$76),IF(AND(D170="ж",F170=15),LOOKUP(I170,Девушки!$T$5:$T$76,Девушки!$L$5:$L$76),IF(AND(D170="ж",F170=16),LOOKUP(I170,Девушки!$U$5:$U$76,Девушки!$L$5:$L$76),IF(AND(D170="ж",F170&gt;=17),LOOKUP(I170,Девушки!$V$5:$V$76,Девушки!$L$5:$L$76),IF(AND(D170="м",F170&lt;=10),LOOKUP(I170,Юноши!$O$5:$O$76,Юноши!$L$5:$L$76),IF(AND(D170="м",F170=11),LOOKUP(I170,Юноши!$P$5:$P$76,Юноши!$L$5:$L$76),IF(AND(D170="м",F170=12),LOOKUP(I170,Юноши!$Q$5:$Q$76,Юноши!$L$5:$L$76),IF(AND(D170="м",F170=13),LOOKUP(I170,Юноши!$R$5:$R$76,Юноши!$L$5:$L$76),IF(AND(D170="м",F170=14),LOOKUP(I170,Юноши!$S$5:$S$76,Юноши!$L$5:$L$76),IF(AND(D170="м",F170=15),LOOKUP(I170,Юноши!$T$5:$T$76,Юноши!$L$5:$L$76),IF(AND(D170="м",F170=16),LOOKUP(I170,Юноши!$U$5:$U$76,Юноши!$L$5:$L$76),IF(AND(D170="м",F170&gt;=17),LOOKUP(I170,Юноши!$V$5:$V$76,Юноши!$L$5:$L$76)))))))))))))))))))</f>
        <v>0</v>
      </c>
      <c r="K170" s="424"/>
      <c r="L170" s="391">
        <f>IF(E170="",0,IF(K170&lt;=0,0,IF(AND(D170="ж",F170&lt;=16),LOOKUP(K170,Девушки!$CC$5:$CC$76,Девушки!$L$5:$L$76),IF(AND(D170="ж",F170=17),LOOKUP(K170,Девушки!$CD$5:$CD$76,Девушки!$L$5:$L$76),IF(AND(D170="м",F170&lt;=16),LOOKUP(K170,Юноши!$CC$5:$CC$76,Юноши!$L$5:$L$76),IF(AND(D170="м",F170=17),LOOKUP(K170,Юноши!$CD$5:$CD$76,Юноши!$L$5:$L$76)))))))</f>
        <v>0</v>
      </c>
      <c r="M170" s="387"/>
      <c r="N170" s="320">
        <f>IF(E170="",0,IF(M170&lt;=0,0,IF(AND(D170="ж",F170&lt;=10),LOOKUP(M170,Девушки!$Z$5:$Z$75,Девушки!$W$5:$W$75),IF(AND(D170="ж",F170=11),LOOKUP(M170,Девушки!$AA$5:$AA$75,Девушки!$W$5:$W$75),IF(AND(D170="ж",F170=12),LOOKUP(M170,Девушки!$AB$5:$AB$75,Девушки!$W$5:$W$75),IF(AND(D170="ж",F170=13),LOOKUP(M170,Девушки!$AC$5:$AC$75,Девушки!$W$5:$W$75),IF(AND(D170="ж",F170=14),LOOKUP(M170,Девушки!$AD$5:$AD$75,Девушки!$W$5:$W$75),IF(AND(D170="ж",F170=15),LOOKUP(M170,Девушки!$AE$5:$AE$75,Девушки!$W$5:$W$75),IF(AND(D170="ж",F170=16),LOOKUP(M170,Девушки!$AF$5:$AF$75,Девушки!$W$5:$W$75),IF(AND(D170="ж",F170&gt;=17),LOOKUP(M170,Девушки!$AG$5:$AG$75,Девушки!$W$5:$W$75),IF(AND(D170="м",F170&lt;=10),LOOKUP(M170,Юноши!$Z$5:$Z$75,Юноши!$W$5:$W$75),IF(AND(D170="м",F170=11),LOOKUP(M170,Юноши!$AA$5:$AA$75,Юноши!$W$5:$W$75),IF(AND(D170="м",F170=12),LOOKUP(M170,Юноши!$AB$5:$AB$75,Юноши!$W$5:$W$75),IF(AND(D170="м",F170=13),LOOKUP(M170,Юноши!$AC$5:$AC$75,Юноши!$W$5:$W$75),IF(AND(D170="м",F170=14),LOOKUP(M170,Юноши!$AD$5:$AD$75,Юноши!$W$5:$W$75),IF(AND(D170="м",F170=15),LOOKUP(M170,Юноши!$AE$5:$AE$75,Юноши!$W$5:$W$75),IF(AND(D170="м",F170=16),LOOKUP(M170,Юноши!$AF$5:$AF$75,Юноши!$W$5:$W$75),IF(AND(D170="м",F170&gt;=17),LOOKUP(M170,Юноши!$AG$5:$AG$75,Юноши!$W$5:$W$75)))))))))))))))))))</f>
        <v>0</v>
      </c>
      <c r="O170" s="389"/>
      <c r="P170" s="322">
        <f>IF(E170="",0,IF(O170&lt;=0,0,IF(AND(D170="ж",F170&lt;=10),LOOKUP(O170,Девушки!$AK$5:$AK$75,Девушки!$W$5:$W$75),IF(AND(D170="ж",F170=11),LOOKUP(O170,Девушки!$AL$5:$AL$75,Девушки!$W$5:$W$75),IF(AND(D170="ж",F170=12),LOOKUP(O170,Девушки!$AM$5:$AM$75,Девушки!$W$5:$W$75),IF(AND(D170="ж",F170=13),LOOKUP(O170,Девушки!$AN$5:$AN$75,Девушки!$W$5:$W$75),IF(AND(D170="ж",F170=14),LOOKUP(O170,Девушки!$AO$5:$AO$75,Девушки!$W$5:$W$75),IF(AND(D170="ж",F170=15),LOOKUP(O170,Девушки!$AP$5:$AP$75,Девушки!$W$5:$W$75),IF(AND(D170="ж",F170=16),LOOKUP(O170,Девушки!$AQ$5:$AQ$75,Девушки!$W$5:$W$75),IF(AND(D170="ж",F170&gt;=17),LOOKUP(O170,Девушки!$AR$5:$AR$75,Девушки!$W$5:$W$75),IF(AND(D170="м",F170&lt;=10),LOOKUP(O170,Юноши!$AK$5:$AK$75,Юноши!$W$5:$W$75),IF(AND(D170="м",F170=11),LOOKUP(O170,Юноши!$AL$5:$AL$75,Юноши!$W$5:$W$75),IF(AND(D170="м",F170=12),LOOKUP(O170,Юноши!$AM$5:$AM$75,Юноши!$W$5:$W$75),IF(AND(D170="м",F170=13),LOOKUP(O170,Юноши!$AN$5:$AN$75,Юноши!$W$5:$W$75),IF(AND(D170="м",F170=14),LOOKUP(O170,Юноши!$AO$5:$AO$75,Юноши!$W$5:$W$75),IF(AND(D170="м",F170=15),LOOKUP(O170,Юноши!$AP$5:$AP$75,Юноши!$W$5:$W$75),IF(AND(D170="м",F170=16),LOOKUP(O170,Юноши!$AQ$5:$AQ$75,Юноши!$W$5:$W$75),IF(AND(D170="м",F170&gt;=17),LOOKUP(O170,Юноши!$AR$5:$AR$75,Юноши!$W$5:$W$75)))))))))))))))))))</f>
        <v>0</v>
      </c>
      <c r="Q170" s="319"/>
      <c r="R170" s="454">
        <f>IF(E170="",0,IF(Q170&lt;=0,0,IF(AND(D170="ж",F170&lt;=10),LOOKUP(Q170,Девушки!$AV$5:$AV$75,Девушки!$W$5:$W$75),IF(AND(D170="ж",F170=11),LOOKUP(Q170,Девушки!$AW$5:$AW$75,Девушки!$W$5:$W$75),IF(AND(D170="ж",F170=12),LOOKUP(Q170,Девушки!$AX$5:$AX$75,Девушки!$W$5:$W$75),IF(AND(D170="ж",F170=13),LOOKUP(Q170,Девушки!$AY$5:$AY$75,Девушки!$W$5:$W$75),IF(AND(D170="ж",F170=14),LOOKUP(Q170,Девушки!$AZ$5:$AZ$75,Девушки!$W$5:$W$75),IF(AND(D170="ж",F170=15),LOOKUP(Q170,Девушки!$BA$5:$BA$75,Девушки!$W$5:$W$75),IF(AND(D170="ж",F170=16),LOOKUP(Q170,Девушки!$BB$5:$BB$75,Девушки!$W$5:$W$75),IF(AND(D170="ж",F170&gt;=17),LOOKUP(Q170,Девушки!$BC$5:$BC$75,Девушки!$W$5:$W$75),IF(AND(D170="м",F170&lt;=10),LOOKUP(Q170,Юноши!$AV$5:$AV$75,Юноши!$W$5:$W$75),IF(AND(D170="м",F170=11),LOOKUP(Q170,Юноши!$AW$5:$AW$75,Юноши!$W$5:$W$75),IF(AND(D170="м",F170=12),LOOKUP(Q170,Юноши!$AX$5:$AX$75,Юноши!$W$5:$W$75),IF(AND(D170="м",F170=13),LOOKUP(Q170,Юноши!$AY$5:$AY$75,Юноши!$W$5:$W$75),IF(AND(D170="м",F170=14),LOOKUP(Q170,Юноши!$AZ$5:$AZ$75,Юноши!$W$5:$W$75),IF(AND(D170="м",F170=15),LOOKUP(Q170,Юноши!$BA$5:$BA$75,Юноши!$W$5:$W$75),IF(AND(D170="м",F170=16),LOOKUP(Q170,Юноши!$BB$5:$BB$75,Юноши!$W$5:$W$75),IF(AND(D170="м",F170&gt;=17),LOOKUP(Q170,Юноши!$BC$5:$BC$75,Юноши!$W$5:$W$75)))))))))))))))))))</f>
        <v>0</v>
      </c>
      <c r="S170" s="335"/>
      <c r="T170" s="323">
        <f>IF(E170="",0,IF(S170="",0,IF(S170&lt;-4,0,IF(AND(D170="ж",F170&lt;=10),LOOKUP(S170,Девушки!$BG$5:$BG$75,Девушки!$W$5:$W$75),IF(AND(D170="ж",F170=11),LOOKUP(S170,Девушки!$BH$5:$BH$75,Девушки!$W$5:$W$75),IF(AND(D170="ж",F170=12),LOOKUP(S170,Девушки!$BI$5:$BI$75,Девушки!$W$5:$W$75),IF(AND(D170="ж",F170=13),LOOKUP(S170,Девушки!$BJ$5:$BJ$75,Девушки!$W$5:$W$75),IF(AND(D170="ж",F170=14),LOOKUP(S170,Девушки!$BK$5:$BK$75,Девушки!$W$5:$W$75),IF(AND(D170="ж",F170=15),LOOKUP(S170,Девушки!$BL$5:$BL$75,Девушки!$W$5:$W$75),IF(AND(D170="ж",F170=16),LOOKUP(S170,Девушки!$BM$5:$BM$75,Девушки!$W$5:$W$75),IF(AND(D170="ж",F170&gt;=17),LOOKUP(S170,Девушки!$BN$5:$BN$75,Девушки!$W$5:$W$75),IF(AND(D170="м",F170&lt;=10),LOOKUP(S170,Юноши!$BG$5:$BG$75,Юноши!$W$5:$W$75),IF(AND(D170="м",F170=11),LOOKUP(S170,Юноши!$BH$5:$BH$75,Юноши!$W$5:$W$75),IF(AND(D170="м",F170=12),LOOKUP(S170,Юноши!$BI$5:$BI$75,Юноши!$W$5:$W$75),IF(AND(D170="м",F170=13),LOOKUP(S170,Юноши!$BJ$5:$BJ$75,Юноши!$W$5:$W$75),IF(AND(D170="м",F170=14),LOOKUP(S170,Юноши!$BK$5:$BK$75,Юноши!$W$5:$W$75),IF(AND(D170="м",F170=15),LOOKUP(S170,Юноши!$BL$5:$BL$75,Юноши!$W$5:$W$75),IF(AND(D170="м",F170=16),LOOKUP(S170,Юноши!$BM$5:$BM$75,Юноши!$W$5:$W$75),IF(AND(D170="м",F170&gt;=17),LOOKUP(S170,Юноши!$BN$5:$BN$75,Юноши!$W$5:$W$75))))))))))))))))))))</f>
        <v>0</v>
      </c>
      <c r="U170" s="343"/>
      <c r="V170" s="454">
        <f>IF(E170="",0,IF(U170&lt;=0,0,IF(AND(D170="ж",F170&lt;=10),LOOKUP(U170,Девушки!$BT$5:$BT$76,Девушки!$BO$5:$BO$76),IF(AND(D170="ж",F170=11),LOOKUP(U170,Девушки!$BT$5:$BT$76,Девушки!$BO$5:$BO$76),IF(AND(D170="ж",F170=12),LOOKUP(U170,Девушки!$BT$5:$BT$76,Девушки!$BO$5:$BO$76),IF(AND(D170="ж",F170=13),LOOKUP(U170,Девушки!$BT$5:$BT$76,Девушки!$BO$5:$BO$76),IF(AND(D170="ж",F170=14),LOOKUP(U170,Девушки!$BT$5:$BT$76,Девушки!$BO$5:$BO$76),IF(AND(D170="ж",F170=15),LOOKUP(U170,Девушки!$BT$5:$BT$76,Девушки!$BO$5:$BO$76),IF(AND(D170="ж",F170=16),LOOKUP(U170,Девушки!$BT$5:$BT$76,Девушки!$BO$5:$BO$76),IF(AND(D170="ж",F170&gt;=17),LOOKUP(U170,Девушки!$BT$5:$BT$76,Девушки!$BO$5:$BO$76),IF(AND(D170="м",F170&lt;=10),LOOKUP(U170,Юноши!$BT$5:$BT$76,Юноши!$BO$5:$BO$76),IF(AND(D170="м",F170=11),LOOKUP(U170,Юноши!$BT$5:$BT$76,Юноши!$BO$5:$BO$76),IF(AND(D170="м",F170=12),LOOKUP(U170,Юноши!$BT$5:$BT$76,Юноши!$BO$5:$BO$76),IF(AND(D170="м",F170=13),LOOKUP(U170,Юноши!$BT$5:$BT$76,Юноши!$BO$5:$BO$76),IF(AND(D170="м",F170=14),LOOKUP(U170,Юноши!$BT$5:$BT$76,Юноши!$BO$5:$BO$76),IF(AND(D170="м",F170=15),LOOKUP(U170,Юноши!$BT$5:$BT$76,Юноши!$BO$5:$BO$76),IF(AND(D170="м",F170=16),LOOKUP(U170,Юноши!$BT$5:$BT$76,Юноши!$BO$5:$BO$76),IF(AND(D170="м",F170&gt;=17),LOOKUP(U170,Юноши!$BT$5:$BT$76,Юноши!$BO$5:$BO$76)))))))))))))))))))</f>
        <v>0</v>
      </c>
      <c r="W170" s="348"/>
      <c r="X170" s="324">
        <f>IF(E170="",0,IF(W170="",0,IF(AND(D170="ж",F170&lt;=10),LOOKUP(W170,Девушки!$D$5:$D$76,Девушки!$A$5:$A$76),IF(AND(D170="ж",F170=11),LOOKUP(W170,Девушки!$E$5:$E$76,Девушки!$A$5:$A$76),IF(AND(D170="ж",F170=12),LOOKUP(W170,Девушки!$F$5:$F$76,Девушки!$A$5:$A$76),IF(AND(D170="ж",F170=13),LOOKUP(W170,Девушки!$G$5:$G$76,Девушки!$A$5:$A$76),IF(AND(D170="ж",F170=14),LOOKUP(W170,Девушки!$H$5:$H$76,Девушки!$A$5:$A$76),IF(AND(D170="ж",F170=15),LOOKUP(W170,Девушки!$I$5:$I$76,Девушки!$A$5:$A$76),IF(AND(D170="ж",F170=16),LOOKUP(W170,Девушки!$J$5:$J$76,Девушки!$A$5:$A$76),IF(AND(D170="ж",F170&gt;=17),LOOKUP(W170,Девушки!$K$5:$K$76,Девушки!$A$5:$A$76),IF(AND(D170="м",F170&lt;=10),LOOKUP(W170,Юноши!$D$5:$D$76,Юноши!$A$5:$A$76),IF(AND(D170="м",F170=11),LOOKUP(W170,Юноши!$E$5:$E$76,Юноши!$A$5:$A$76),IF(AND(D170="м",F170=12),LOOKUP(W170,Юноши!$F$5:$F$76,Юноши!$A$5:$A$76),IF(AND(D170="м",F170=13),LOOKUP(W170,Юноши!$G$5:$G$76,Юноши!$A$5:$A$76),IF(AND(D170="м",F170=14),LOOKUP(W170,Юноши!$H$5:$H$76,Юноши!$A$5:$A$76),IF(AND(D170="м",F170=15),LOOKUP(W170,Юноши!$I$5:$I$76,Юноши!$A$5:$A$76),IF(AND(D170="м",F170=16),LOOKUP(W170,Юноши!$J$5:$J$76,Юноши!$A$5:$A$76),IF(AND(D170="м",F170&gt;=17),LOOKUP(W170,Юноши!$K$5:$K$76,Юноши!$A$5:$A$76)))))))))))))))))))</f>
        <v>0</v>
      </c>
      <c r="Y170" s="451">
        <f t="shared" si="5"/>
        <v>0</v>
      </c>
    </row>
    <row r="171" spans="1:25" ht="24.95" customHeight="1">
      <c r="A171" s="456"/>
      <c r="B171" s="456"/>
      <c r="C171" s="457"/>
      <c r="D171" s="458"/>
      <c r="E171" s="463"/>
      <c r="F171" s="416" t="str">
        <f t="shared" si="4"/>
        <v>/</v>
      </c>
      <c r="G171" s="422"/>
      <c r="H171" s="420">
        <f>IF(E171="",0,IF(G171&lt;=0,0,IF(AND(D171="ж",F171&lt;=10),LOOKUP(G171,Девушки!$CH$5:$CH$76,Девушки!$L$5:$L$76),IF(AND(D171="ж",F171=11),LOOKUP(G171,Девушки!$CI$5:$CI$76,Девушки!$L$5:$L$76),IF(AND(D171="ж",F171=12),LOOKUP(G171,Девушки!$CJ$5:$CJ$76,Девушки!$L$5:$L$76),IF(AND(D171="ж",F171=13),LOOKUP(G171,Девушки!$CK$5:$CK$76,Девушки!$L$5:$L$76),IF(AND(D171="ж",F171=14),LOOKUP(G171,Девушки!$CL$5:$CL$76,Девушки!$L$5:$L$76),IF(AND(D171="ж",F171=15),LOOKUP(G171,Девушки!$CM$5:$CM$76,Девушки!$L$5:$L$76),IF(AND(D171="ж",F171=16),LOOKUP(G171,Девушки!$CN$5:$CN$76,Девушки!$L$5:$L$76),IF(AND(D171="ж",F171&gt;=17),LOOKUP(G171,Девушки!$CO$5:$CO$76,Девушки!$L$5:$L$76),IF(AND(D171="м",F171&lt;=10),LOOKUP(G171,Юноши!$CH$5:$CH$76,Юноши!$L$5:$L$76),IF(AND(D171="м",F171=11),LOOKUP(G171,Юноши!$CI$5:$CI$76,Юноши!$L$5:$L$76),IF(AND(D171="м",F171=12),LOOKUP(G171,Юноши!$CJ$5:$CJ$76,Юноши!$L$5:$L$76),IF(AND(D171="м",F171=13),LOOKUP(G171,Юноши!$CK$5:$CK$76,Юноши!$L$5:$L$76),IF(AND(D171="м",F171=14),LOOKUP(G171,Юноши!$CL$5:$CL$76,Юноши!$L$5:$L$76),IF(AND(D171="м",F171=15),LOOKUP(G171,Юноши!$CM$5:$CM$76,Юноши!$L$5:$L$76),IF(AND(D171="м",F171=16),LOOKUP(G171,Юноши!$CN$5:$CN$76,Юноши!$L$5:$L$76),IF(AND(D171="м",F171&gt;=17),LOOKUP(G171,Юноши!$CO$5:$CO$76,Юноши!$L$5:$L$76)))))))))))))))))))</f>
        <v>0</v>
      </c>
      <c r="I171" s="418"/>
      <c r="J171" s="383">
        <f>IF(E171="",0,IF(I171&lt;=0,0,IF(AND(D171="ж",F171&lt;=10),LOOKUP(I171,Девушки!$O$5:$O$76,Девушки!$L$5:$L$76),IF(AND(D171="ж",F171=11),LOOKUP(I171,Девушки!$P$5:$P$76,Девушки!$L$5:$L$76),IF(AND(D171="ж",F171=12),LOOKUP(I171,Девушки!$Q$5:$Q$76,Девушки!$L$5:$L$76),IF(AND(D171="ж",F171=13),LOOKUP(I171,Девушки!$R$5:$R$76,Девушки!$L$5:$L$76),IF(AND(D171="ж",F171=14),LOOKUP(I171,Девушки!$S$5:$S$76,Девушки!$L$5:$L$76),IF(AND(D171="ж",F171=15),LOOKUP(I171,Девушки!$T$5:$T$76,Девушки!$L$5:$L$76),IF(AND(D171="ж",F171=16),LOOKUP(I171,Девушки!$U$5:$U$76,Девушки!$L$5:$L$76),IF(AND(D171="ж",F171&gt;=17),LOOKUP(I171,Девушки!$V$5:$V$76,Девушки!$L$5:$L$76),IF(AND(D171="м",F171&lt;=10),LOOKUP(I171,Юноши!$O$5:$O$76,Юноши!$L$5:$L$76),IF(AND(D171="м",F171=11),LOOKUP(I171,Юноши!$P$5:$P$76,Юноши!$L$5:$L$76),IF(AND(D171="м",F171=12),LOOKUP(I171,Юноши!$Q$5:$Q$76,Юноши!$L$5:$L$76),IF(AND(D171="м",F171=13),LOOKUP(I171,Юноши!$R$5:$R$76,Юноши!$L$5:$L$76),IF(AND(D171="м",F171=14),LOOKUP(I171,Юноши!$S$5:$S$76,Юноши!$L$5:$L$76),IF(AND(D171="м",F171=15),LOOKUP(I171,Юноши!$T$5:$T$76,Юноши!$L$5:$L$76),IF(AND(D171="м",F171=16),LOOKUP(I171,Юноши!$U$5:$U$76,Юноши!$L$5:$L$76),IF(AND(D171="м",F171&gt;=17),LOOKUP(I171,Юноши!$V$5:$V$76,Юноши!$L$5:$L$76)))))))))))))))))))</f>
        <v>0</v>
      </c>
      <c r="K171" s="424"/>
      <c r="L171" s="391">
        <f>IF(E171="",0,IF(K171&lt;=0,0,IF(AND(D171="ж",F171&lt;=16),LOOKUP(K171,Девушки!$CC$5:$CC$76,Девушки!$L$5:$L$76),IF(AND(D171="ж",F171=17),LOOKUP(K171,Девушки!$CD$5:$CD$76,Девушки!$L$5:$L$76),IF(AND(D171="м",F171&lt;=16),LOOKUP(K171,Юноши!$CC$5:$CC$76,Юноши!$L$5:$L$76),IF(AND(D171="м",F171=17),LOOKUP(K171,Юноши!$CD$5:$CD$76,Юноши!$L$5:$L$76)))))))</f>
        <v>0</v>
      </c>
      <c r="M171" s="387"/>
      <c r="N171" s="320">
        <f>IF(E171="",0,IF(M171&lt;=0,0,IF(AND(D171="ж",F171&lt;=10),LOOKUP(M171,Девушки!$Z$5:$Z$75,Девушки!$W$5:$W$75),IF(AND(D171="ж",F171=11),LOOKUP(M171,Девушки!$AA$5:$AA$75,Девушки!$W$5:$W$75),IF(AND(D171="ж",F171=12),LOOKUP(M171,Девушки!$AB$5:$AB$75,Девушки!$W$5:$W$75),IF(AND(D171="ж",F171=13),LOOKUP(M171,Девушки!$AC$5:$AC$75,Девушки!$W$5:$W$75),IF(AND(D171="ж",F171=14),LOOKUP(M171,Девушки!$AD$5:$AD$75,Девушки!$W$5:$W$75),IF(AND(D171="ж",F171=15),LOOKUP(M171,Девушки!$AE$5:$AE$75,Девушки!$W$5:$W$75),IF(AND(D171="ж",F171=16),LOOKUP(M171,Девушки!$AF$5:$AF$75,Девушки!$W$5:$W$75),IF(AND(D171="ж",F171&gt;=17),LOOKUP(M171,Девушки!$AG$5:$AG$75,Девушки!$W$5:$W$75),IF(AND(D171="м",F171&lt;=10),LOOKUP(M171,Юноши!$Z$5:$Z$75,Юноши!$W$5:$W$75),IF(AND(D171="м",F171=11),LOOKUP(M171,Юноши!$AA$5:$AA$75,Юноши!$W$5:$W$75),IF(AND(D171="м",F171=12),LOOKUP(M171,Юноши!$AB$5:$AB$75,Юноши!$W$5:$W$75),IF(AND(D171="м",F171=13),LOOKUP(M171,Юноши!$AC$5:$AC$75,Юноши!$W$5:$W$75),IF(AND(D171="м",F171=14),LOOKUP(M171,Юноши!$AD$5:$AD$75,Юноши!$W$5:$W$75),IF(AND(D171="м",F171=15),LOOKUP(M171,Юноши!$AE$5:$AE$75,Юноши!$W$5:$W$75),IF(AND(D171="м",F171=16),LOOKUP(M171,Юноши!$AF$5:$AF$75,Юноши!$W$5:$W$75),IF(AND(D171="м",F171&gt;=17),LOOKUP(M171,Юноши!$AG$5:$AG$75,Юноши!$W$5:$W$75)))))))))))))))))))</f>
        <v>0</v>
      </c>
      <c r="O171" s="389"/>
      <c r="P171" s="322">
        <f>IF(E171="",0,IF(O171&lt;=0,0,IF(AND(D171="ж",F171&lt;=10),LOOKUP(O171,Девушки!$AK$5:$AK$75,Девушки!$W$5:$W$75),IF(AND(D171="ж",F171=11),LOOKUP(O171,Девушки!$AL$5:$AL$75,Девушки!$W$5:$W$75),IF(AND(D171="ж",F171=12),LOOKUP(O171,Девушки!$AM$5:$AM$75,Девушки!$W$5:$W$75),IF(AND(D171="ж",F171=13),LOOKUP(O171,Девушки!$AN$5:$AN$75,Девушки!$W$5:$W$75),IF(AND(D171="ж",F171=14),LOOKUP(O171,Девушки!$AO$5:$AO$75,Девушки!$W$5:$W$75),IF(AND(D171="ж",F171=15),LOOKUP(O171,Девушки!$AP$5:$AP$75,Девушки!$W$5:$W$75),IF(AND(D171="ж",F171=16),LOOKUP(O171,Девушки!$AQ$5:$AQ$75,Девушки!$W$5:$W$75),IF(AND(D171="ж",F171&gt;=17),LOOKUP(O171,Девушки!$AR$5:$AR$75,Девушки!$W$5:$W$75),IF(AND(D171="м",F171&lt;=10),LOOKUP(O171,Юноши!$AK$5:$AK$75,Юноши!$W$5:$W$75),IF(AND(D171="м",F171=11),LOOKUP(O171,Юноши!$AL$5:$AL$75,Юноши!$W$5:$W$75),IF(AND(D171="м",F171=12),LOOKUP(O171,Юноши!$AM$5:$AM$75,Юноши!$W$5:$W$75),IF(AND(D171="м",F171=13),LOOKUP(O171,Юноши!$AN$5:$AN$75,Юноши!$W$5:$W$75),IF(AND(D171="м",F171=14),LOOKUP(O171,Юноши!$AO$5:$AO$75,Юноши!$W$5:$W$75),IF(AND(D171="м",F171=15),LOOKUP(O171,Юноши!$AP$5:$AP$75,Юноши!$W$5:$W$75),IF(AND(D171="м",F171=16),LOOKUP(O171,Юноши!$AQ$5:$AQ$75,Юноши!$W$5:$W$75),IF(AND(D171="м",F171&gt;=17),LOOKUP(O171,Юноши!$AR$5:$AR$75,Юноши!$W$5:$W$75)))))))))))))))))))</f>
        <v>0</v>
      </c>
      <c r="Q171" s="319"/>
      <c r="R171" s="454">
        <f>IF(E171="",0,IF(Q171&lt;=0,0,IF(AND(D171="ж",F171&lt;=10),LOOKUP(Q171,Девушки!$AV$5:$AV$75,Девушки!$W$5:$W$75),IF(AND(D171="ж",F171=11),LOOKUP(Q171,Девушки!$AW$5:$AW$75,Девушки!$W$5:$W$75),IF(AND(D171="ж",F171=12),LOOKUP(Q171,Девушки!$AX$5:$AX$75,Девушки!$W$5:$W$75),IF(AND(D171="ж",F171=13),LOOKUP(Q171,Девушки!$AY$5:$AY$75,Девушки!$W$5:$W$75),IF(AND(D171="ж",F171=14),LOOKUP(Q171,Девушки!$AZ$5:$AZ$75,Девушки!$W$5:$W$75),IF(AND(D171="ж",F171=15),LOOKUP(Q171,Девушки!$BA$5:$BA$75,Девушки!$W$5:$W$75),IF(AND(D171="ж",F171=16),LOOKUP(Q171,Девушки!$BB$5:$BB$75,Девушки!$W$5:$W$75),IF(AND(D171="ж",F171&gt;=17),LOOKUP(Q171,Девушки!$BC$5:$BC$75,Девушки!$W$5:$W$75),IF(AND(D171="м",F171&lt;=10),LOOKUP(Q171,Юноши!$AV$5:$AV$75,Юноши!$W$5:$W$75),IF(AND(D171="м",F171=11),LOOKUP(Q171,Юноши!$AW$5:$AW$75,Юноши!$W$5:$W$75),IF(AND(D171="м",F171=12),LOOKUP(Q171,Юноши!$AX$5:$AX$75,Юноши!$W$5:$W$75),IF(AND(D171="м",F171=13),LOOKUP(Q171,Юноши!$AY$5:$AY$75,Юноши!$W$5:$W$75),IF(AND(D171="м",F171=14),LOOKUP(Q171,Юноши!$AZ$5:$AZ$75,Юноши!$W$5:$W$75),IF(AND(D171="м",F171=15),LOOKUP(Q171,Юноши!$BA$5:$BA$75,Юноши!$W$5:$W$75),IF(AND(D171="м",F171=16),LOOKUP(Q171,Юноши!$BB$5:$BB$75,Юноши!$W$5:$W$75),IF(AND(D171="м",F171&gt;=17),LOOKUP(Q171,Юноши!$BC$5:$BC$75,Юноши!$W$5:$W$75)))))))))))))))))))</f>
        <v>0</v>
      </c>
      <c r="S171" s="335"/>
      <c r="T171" s="323">
        <f>IF(E171="",0,IF(S171="",0,IF(S171&lt;-4,0,IF(AND(D171="ж",F171&lt;=10),LOOKUP(S171,Девушки!$BG$5:$BG$75,Девушки!$W$5:$W$75),IF(AND(D171="ж",F171=11),LOOKUP(S171,Девушки!$BH$5:$BH$75,Девушки!$W$5:$W$75),IF(AND(D171="ж",F171=12),LOOKUP(S171,Девушки!$BI$5:$BI$75,Девушки!$W$5:$W$75),IF(AND(D171="ж",F171=13),LOOKUP(S171,Девушки!$BJ$5:$BJ$75,Девушки!$W$5:$W$75),IF(AND(D171="ж",F171=14),LOOKUP(S171,Девушки!$BK$5:$BK$75,Девушки!$W$5:$W$75),IF(AND(D171="ж",F171=15),LOOKUP(S171,Девушки!$BL$5:$BL$75,Девушки!$W$5:$W$75),IF(AND(D171="ж",F171=16),LOOKUP(S171,Девушки!$BM$5:$BM$75,Девушки!$W$5:$W$75),IF(AND(D171="ж",F171&gt;=17),LOOKUP(S171,Девушки!$BN$5:$BN$75,Девушки!$W$5:$W$75),IF(AND(D171="м",F171&lt;=10),LOOKUP(S171,Юноши!$BG$5:$BG$75,Юноши!$W$5:$W$75),IF(AND(D171="м",F171=11),LOOKUP(S171,Юноши!$BH$5:$BH$75,Юноши!$W$5:$W$75),IF(AND(D171="м",F171=12),LOOKUP(S171,Юноши!$BI$5:$BI$75,Юноши!$W$5:$W$75),IF(AND(D171="м",F171=13),LOOKUP(S171,Юноши!$BJ$5:$BJ$75,Юноши!$W$5:$W$75),IF(AND(D171="м",F171=14),LOOKUP(S171,Юноши!$BK$5:$BK$75,Юноши!$W$5:$W$75),IF(AND(D171="м",F171=15),LOOKUP(S171,Юноши!$BL$5:$BL$75,Юноши!$W$5:$W$75),IF(AND(D171="м",F171=16),LOOKUP(S171,Юноши!$BM$5:$BM$75,Юноши!$W$5:$W$75),IF(AND(D171="м",F171&gt;=17),LOOKUP(S171,Юноши!$BN$5:$BN$75,Юноши!$W$5:$W$75))))))))))))))))))))</f>
        <v>0</v>
      </c>
      <c r="U171" s="343"/>
      <c r="V171" s="454">
        <f>IF(E171="",0,IF(U171&lt;=0,0,IF(AND(D171="ж",F171&lt;=10),LOOKUP(U171,Девушки!$BT$5:$BT$76,Девушки!$BO$5:$BO$76),IF(AND(D171="ж",F171=11),LOOKUP(U171,Девушки!$BT$5:$BT$76,Девушки!$BO$5:$BO$76),IF(AND(D171="ж",F171=12),LOOKUP(U171,Девушки!$BT$5:$BT$76,Девушки!$BO$5:$BO$76),IF(AND(D171="ж",F171=13),LOOKUP(U171,Девушки!$BT$5:$BT$76,Девушки!$BO$5:$BO$76),IF(AND(D171="ж",F171=14),LOOKUP(U171,Девушки!$BT$5:$BT$76,Девушки!$BO$5:$BO$76),IF(AND(D171="ж",F171=15),LOOKUP(U171,Девушки!$BT$5:$BT$76,Девушки!$BO$5:$BO$76),IF(AND(D171="ж",F171=16),LOOKUP(U171,Девушки!$BT$5:$BT$76,Девушки!$BO$5:$BO$76),IF(AND(D171="ж",F171&gt;=17),LOOKUP(U171,Девушки!$BT$5:$BT$76,Девушки!$BO$5:$BO$76),IF(AND(D171="м",F171&lt;=10),LOOKUP(U171,Юноши!$BT$5:$BT$76,Юноши!$BO$5:$BO$76),IF(AND(D171="м",F171=11),LOOKUP(U171,Юноши!$BT$5:$BT$76,Юноши!$BO$5:$BO$76),IF(AND(D171="м",F171=12),LOOKUP(U171,Юноши!$BT$5:$BT$76,Юноши!$BO$5:$BO$76),IF(AND(D171="м",F171=13),LOOKUP(U171,Юноши!$BT$5:$BT$76,Юноши!$BO$5:$BO$76),IF(AND(D171="м",F171=14),LOOKUP(U171,Юноши!$BT$5:$BT$76,Юноши!$BO$5:$BO$76),IF(AND(D171="м",F171=15),LOOKUP(U171,Юноши!$BT$5:$BT$76,Юноши!$BO$5:$BO$76),IF(AND(D171="м",F171=16),LOOKUP(U171,Юноши!$BT$5:$BT$76,Юноши!$BO$5:$BO$76),IF(AND(D171="м",F171&gt;=17),LOOKUP(U171,Юноши!$BT$5:$BT$76,Юноши!$BO$5:$BO$76)))))))))))))))))))</f>
        <v>0</v>
      </c>
      <c r="W171" s="348"/>
      <c r="X171" s="324">
        <f>IF(E171="",0,IF(W171="",0,IF(AND(D171="ж",F171&lt;=10),LOOKUP(W171,Девушки!$D$5:$D$76,Девушки!$A$5:$A$76),IF(AND(D171="ж",F171=11),LOOKUP(W171,Девушки!$E$5:$E$76,Девушки!$A$5:$A$76),IF(AND(D171="ж",F171=12),LOOKUP(W171,Девушки!$F$5:$F$76,Девушки!$A$5:$A$76),IF(AND(D171="ж",F171=13),LOOKUP(W171,Девушки!$G$5:$G$76,Девушки!$A$5:$A$76),IF(AND(D171="ж",F171=14),LOOKUP(W171,Девушки!$H$5:$H$76,Девушки!$A$5:$A$76),IF(AND(D171="ж",F171=15),LOOKUP(W171,Девушки!$I$5:$I$76,Девушки!$A$5:$A$76),IF(AND(D171="ж",F171=16),LOOKUP(W171,Девушки!$J$5:$J$76,Девушки!$A$5:$A$76),IF(AND(D171="ж",F171&gt;=17),LOOKUP(W171,Девушки!$K$5:$K$76,Девушки!$A$5:$A$76),IF(AND(D171="м",F171&lt;=10),LOOKUP(W171,Юноши!$D$5:$D$76,Юноши!$A$5:$A$76),IF(AND(D171="м",F171=11),LOOKUP(W171,Юноши!$E$5:$E$76,Юноши!$A$5:$A$76),IF(AND(D171="м",F171=12),LOOKUP(W171,Юноши!$F$5:$F$76,Юноши!$A$5:$A$76),IF(AND(D171="м",F171=13),LOOKUP(W171,Юноши!$G$5:$G$76,Юноши!$A$5:$A$76),IF(AND(D171="м",F171=14),LOOKUP(W171,Юноши!$H$5:$H$76,Юноши!$A$5:$A$76),IF(AND(D171="м",F171=15),LOOKUP(W171,Юноши!$I$5:$I$76,Юноши!$A$5:$A$76),IF(AND(D171="м",F171=16),LOOKUP(W171,Юноши!$J$5:$J$76,Юноши!$A$5:$A$76),IF(AND(D171="м",F171&gt;=17),LOOKUP(W171,Юноши!$K$5:$K$76,Юноши!$A$5:$A$76)))))))))))))))))))</f>
        <v>0</v>
      </c>
      <c r="Y171" s="451">
        <f t="shared" si="5"/>
        <v>0</v>
      </c>
    </row>
    <row r="172" spans="1:25" ht="24.95" customHeight="1">
      <c r="A172" s="456"/>
      <c r="B172" s="456"/>
      <c r="C172" s="457"/>
      <c r="D172" s="458"/>
      <c r="E172" s="463"/>
      <c r="F172" s="416" t="str">
        <f t="shared" si="4"/>
        <v>/</v>
      </c>
      <c r="G172" s="422"/>
      <c r="H172" s="420">
        <f>IF(E172="",0,IF(G172&lt;=0,0,IF(AND(D172="ж",F172&lt;=10),LOOKUP(G172,Девушки!$CH$5:$CH$76,Девушки!$L$5:$L$76),IF(AND(D172="ж",F172=11),LOOKUP(G172,Девушки!$CI$5:$CI$76,Девушки!$L$5:$L$76),IF(AND(D172="ж",F172=12),LOOKUP(G172,Девушки!$CJ$5:$CJ$76,Девушки!$L$5:$L$76),IF(AND(D172="ж",F172=13),LOOKUP(G172,Девушки!$CK$5:$CK$76,Девушки!$L$5:$L$76),IF(AND(D172="ж",F172=14),LOOKUP(G172,Девушки!$CL$5:$CL$76,Девушки!$L$5:$L$76),IF(AND(D172="ж",F172=15),LOOKUP(G172,Девушки!$CM$5:$CM$76,Девушки!$L$5:$L$76),IF(AND(D172="ж",F172=16),LOOKUP(G172,Девушки!$CN$5:$CN$76,Девушки!$L$5:$L$76),IF(AND(D172="ж",F172&gt;=17),LOOKUP(G172,Девушки!$CO$5:$CO$76,Девушки!$L$5:$L$76),IF(AND(D172="м",F172&lt;=10),LOOKUP(G172,Юноши!$CH$5:$CH$76,Юноши!$L$5:$L$76),IF(AND(D172="м",F172=11),LOOKUP(G172,Юноши!$CI$5:$CI$76,Юноши!$L$5:$L$76),IF(AND(D172="м",F172=12),LOOKUP(G172,Юноши!$CJ$5:$CJ$76,Юноши!$L$5:$L$76),IF(AND(D172="м",F172=13),LOOKUP(G172,Юноши!$CK$5:$CK$76,Юноши!$L$5:$L$76),IF(AND(D172="м",F172=14),LOOKUP(G172,Юноши!$CL$5:$CL$76,Юноши!$L$5:$L$76),IF(AND(D172="м",F172=15),LOOKUP(G172,Юноши!$CM$5:$CM$76,Юноши!$L$5:$L$76),IF(AND(D172="м",F172=16),LOOKUP(G172,Юноши!$CN$5:$CN$76,Юноши!$L$5:$L$76),IF(AND(D172="м",F172&gt;=17),LOOKUP(G172,Юноши!$CO$5:$CO$76,Юноши!$L$5:$L$76)))))))))))))))))))</f>
        <v>0</v>
      </c>
      <c r="I172" s="418"/>
      <c r="J172" s="383">
        <f>IF(E172="",0,IF(I172&lt;=0,0,IF(AND(D172="ж",F172&lt;=10),LOOKUP(I172,Девушки!$O$5:$O$76,Девушки!$L$5:$L$76),IF(AND(D172="ж",F172=11),LOOKUP(I172,Девушки!$P$5:$P$76,Девушки!$L$5:$L$76),IF(AND(D172="ж",F172=12),LOOKUP(I172,Девушки!$Q$5:$Q$76,Девушки!$L$5:$L$76),IF(AND(D172="ж",F172=13),LOOKUP(I172,Девушки!$R$5:$R$76,Девушки!$L$5:$L$76),IF(AND(D172="ж",F172=14),LOOKUP(I172,Девушки!$S$5:$S$76,Девушки!$L$5:$L$76),IF(AND(D172="ж",F172=15),LOOKUP(I172,Девушки!$T$5:$T$76,Девушки!$L$5:$L$76),IF(AND(D172="ж",F172=16),LOOKUP(I172,Девушки!$U$5:$U$76,Девушки!$L$5:$L$76),IF(AND(D172="ж",F172&gt;=17),LOOKUP(I172,Девушки!$V$5:$V$76,Девушки!$L$5:$L$76),IF(AND(D172="м",F172&lt;=10),LOOKUP(I172,Юноши!$O$5:$O$76,Юноши!$L$5:$L$76),IF(AND(D172="м",F172=11),LOOKUP(I172,Юноши!$P$5:$P$76,Юноши!$L$5:$L$76),IF(AND(D172="м",F172=12),LOOKUP(I172,Юноши!$Q$5:$Q$76,Юноши!$L$5:$L$76),IF(AND(D172="м",F172=13),LOOKUP(I172,Юноши!$R$5:$R$76,Юноши!$L$5:$L$76),IF(AND(D172="м",F172=14),LOOKUP(I172,Юноши!$S$5:$S$76,Юноши!$L$5:$L$76),IF(AND(D172="м",F172=15),LOOKUP(I172,Юноши!$T$5:$T$76,Юноши!$L$5:$L$76),IF(AND(D172="м",F172=16),LOOKUP(I172,Юноши!$U$5:$U$76,Юноши!$L$5:$L$76),IF(AND(D172="м",F172&gt;=17),LOOKUP(I172,Юноши!$V$5:$V$76,Юноши!$L$5:$L$76)))))))))))))))))))</f>
        <v>0</v>
      </c>
      <c r="K172" s="424"/>
      <c r="L172" s="391">
        <f>IF(E172="",0,IF(K172&lt;=0,0,IF(AND(D172="ж",F172&lt;=16),LOOKUP(K172,Девушки!$CC$5:$CC$76,Девушки!$L$5:$L$76),IF(AND(D172="ж",F172=17),LOOKUP(K172,Девушки!$CD$5:$CD$76,Девушки!$L$5:$L$76),IF(AND(D172="м",F172&lt;=16),LOOKUP(K172,Юноши!$CC$5:$CC$76,Юноши!$L$5:$L$76),IF(AND(D172="м",F172=17),LOOKUP(K172,Юноши!$CD$5:$CD$76,Юноши!$L$5:$L$76)))))))</f>
        <v>0</v>
      </c>
      <c r="M172" s="387"/>
      <c r="N172" s="320">
        <f>IF(E172="",0,IF(M172&lt;=0,0,IF(AND(D172="ж",F172&lt;=10),LOOKUP(M172,Девушки!$Z$5:$Z$75,Девушки!$W$5:$W$75),IF(AND(D172="ж",F172=11),LOOKUP(M172,Девушки!$AA$5:$AA$75,Девушки!$W$5:$W$75),IF(AND(D172="ж",F172=12),LOOKUP(M172,Девушки!$AB$5:$AB$75,Девушки!$W$5:$W$75),IF(AND(D172="ж",F172=13),LOOKUP(M172,Девушки!$AC$5:$AC$75,Девушки!$W$5:$W$75),IF(AND(D172="ж",F172=14),LOOKUP(M172,Девушки!$AD$5:$AD$75,Девушки!$W$5:$W$75),IF(AND(D172="ж",F172=15),LOOKUP(M172,Девушки!$AE$5:$AE$75,Девушки!$W$5:$W$75),IF(AND(D172="ж",F172=16),LOOKUP(M172,Девушки!$AF$5:$AF$75,Девушки!$W$5:$W$75),IF(AND(D172="ж",F172&gt;=17),LOOKUP(M172,Девушки!$AG$5:$AG$75,Девушки!$W$5:$W$75),IF(AND(D172="м",F172&lt;=10),LOOKUP(M172,Юноши!$Z$5:$Z$75,Юноши!$W$5:$W$75),IF(AND(D172="м",F172=11),LOOKUP(M172,Юноши!$AA$5:$AA$75,Юноши!$W$5:$W$75),IF(AND(D172="м",F172=12),LOOKUP(M172,Юноши!$AB$5:$AB$75,Юноши!$W$5:$W$75),IF(AND(D172="м",F172=13),LOOKUP(M172,Юноши!$AC$5:$AC$75,Юноши!$W$5:$W$75),IF(AND(D172="м",F172=14),LOOKUP(M172,Юноши!$AD$5:$AD$75,Юноши!$W$5:$W$75),IF(AND(D172="м",F172=15),LOOKUP(M172,Юноши!$AE$5:$AE$75,Юноши!$W$5:$W$75),IF(AND(D172="м",F172=16),LOOKUP(M172,Юноши!$AF$5:$AF$75,Юноши!$W$5:$W$75),IF(AND(D172="м",F172&gt;=17),LOOKUP(M172,Юноши!$AG$5:$AG$75,Юноши!$W$5:$W$75)))))))))))))))))))</f>
        <v>0</v>
      </c>
      <c r="O172" s="389"/>
      <c r="P172" s="322">
        <f>IF(E172="",0,IF(O172&lt;=0,0,IF(AND(D172="ж",F172&lt;=10),LOOKUP(O172,Девушки!$AK$5:$AK$75,Девушки!$W$5:$W$75),IF(AND(D172="ж",F172=11),LOOKUP(O172,Девушки!$AL$5:$AL$75,Девушки!$W$5:$W$75),IF(AND(D172="ж",F172=12),LOOKUP(O172,Девушки!$AM$5:$AM$75,Девушки!$W$5:$W$75),IF(AND(D172="ж",F172=13),LOOKUP(O172,Девушки!$AN$5:$AN$75,Девушки!$W$5:$W$75),IF(AND(D172="ж",F172=14),LOOKUP(O172,Девушки!$AO$5:$AO$75,Девушки!$W$5:$W$75),IF(AND(D172="ж",F172=15),LOOKUP(O172,Девушки!$AP$5:$AP$75,Девушки!$W$5:$W$75),IF(AND(D172="ж",F172=16),LOOKUP(O172,Девушки!$AQ$5:$AQ$75,Девушки!$W$5:$W$75),IF(AND(D172="ж",F172&gt;=17),LOOKUP(O172,Девушки!$AR$5:$AR$75,Девушки!$W$5:$W$75),IF(AND(D172="м",F172&lt;=10),LOOKUP(O172,Юноши!$AK$5:$AK$75,Юноши!$W$5:$W$75),IF(AND(D172="м",F172=11),LOOKUP(O172,Юноши!$AL$5:$AL$75,Юноши!$W$5:$W$75),IF(AND(D172="м",F172=12),LOOKUP(O172,Юноши!$AM$5:$AM$75,Юноши!$W$5:$W$75),IF(AND(D172="м",F172=13),LOOKUP(O172,Юноши!$AN$5:$AN$75,Юноши!$W$5:$W$75),IF(AND(D172="м",F172=14),LOOKUP(O172,Юноши!$AO$5:$AO$75,Юноши!$W$5:$W$75),IF(AND(D172="м",F172=15),LOOKUP(O172,Юноши!$AP$5:$AP$75,Юноши!$W$5:$W$75),IF(AND(D172="м",F172=16),LOOKUP(O172,Юноши!$AQ$5:$AQ$75,Юноши!$W$5:$W$75),IF(AND(D172="м",F172&gt;=17),LOOKUP(O172,Юноши!$AR$5:$AR$75,Юноши!$W$5:$W$75)))))))))))))))))))</f>
        <v>0</v>
      </c>
      <c r="Q172" s="319"/>
      <c r="R172" s="454">
        <f>IF(E172="",0,IF(Q172&lt;=0,0,IF(AND(D172="ж",F172&lt;=10),LOOKUP(Q172,Девушки!$AV$5:$AV$75,Девушки!$W$5:$W$75),IF(AND(D172="ж",F172=11),LOOKUP(Q172,Девушки!$AW$5:$AW$75,Девушки!$W$5:$W$75),IF(AND(D172="ж",F172=12),LOOKUP(Q172,Девушки!$AX$5:$AX$75,Девушки!$W$5:$W$75),IF(AND(D172="ж",F172=13),LOOKUP(Q172,Девушки!$AY$5:$AY$75,Девушки!$W$5:$W$75),IF(AND(D172="ж",F172=14),LOOKUP(Q172,Девушки!$AZ$5:$AZ$75,Девушки!$W$5:$W$75),IF(AND(D172="ж",F172=15),LOOKUP(Q172,Девушки!$BA$5:$BA$75,Девушки!$W$5:$W$75),IF(AND(D172="ж",F172=16),LOOKUP(Q172,Девушки!$BB$5:$BB$75,Девушки!$W$5:$W$75),IF(AND(D172="ж",F172&gt;=17),LOOKUP(Q172,Девушки!$BC$5:$BC$75,Девушки!$W$5:$W$75),IF(AND(D172="м",F172&lt;=10),LOOKUP(Q172,Юноши!$AV$5:$AV$75,Юноши!$W$5:$W$75),IF(AND(D172="м",F172=11),LOOKUP(Q172,Юноши!$AW$5:$AW$75,Юноши!$W$5:$W$75),IF(AND(D172="м",F172=12),LOOKUP(Q172,Юноши!$AX$5:$AX$75,Юноши!$W$5:$W$75),IF(AND(D172="м",F172=13),LOOKUP(Q172,Юноши!$AY$5:$AY$75,Юноши!$W$5:$W$75),IF(AND(D172="м",F172=14),LOOKUP(Q172,Юноши!$AZ$5:$AZ$75,Юноши!$W$5:$W$75),IF(AND(D172="м",F172=15),LOOKUP(Q172,Юноши!$BA$5:$BA$75,Юноши!$W$5:$W$75),IF(AND(D172="м",F172=16),LOOKUP(Q172,Юноши!$BB$5:$BB$75,Юноши!$W$5:$W$75),IF(AND(D172="м",F172&gt;=17),LOOKUP(Q172,Юноши!$BC$5:$BC$75,Юноши!$W$5:$W$75)))))))))))))))))))</f>
        <v>0</v>
      </c>
      <c r="S172" s="335"/>
      <c r="T172" s="323">
        <f>IF(E172="",0,IF(S172="",0,IF(S172&lt;-4,0,IF(AND(D172="ж",F172&lt;=10),LOOKUP(S172,Девушки!$BG$5:$BG$75,Девушки!$W$5:$W$75),IF(AND(D172="ж",F172=11),LOOKUP(S172,Девушки!$BH$5:$BH$75,Девушки!$W$5:$W$75),IF(AND(D172="ж",F172=12),LOOKUP(S172,Девушки!$BI$5:$BI$75,Девушки!$W$5:$W$75),IF(AND(D172="ж",F172=13),LOOKUP(S172,Девушки!$BJ$5:$BJ$75,Девушки!$W$5:$W$75),IF(AND(D172="ж",F172=14),LOOKUP(S172,Девушки!$BK$5:$BK$75,Девушки!$W$5:$W$75),IF(AND(D172="ж",F172=15),LOOKUP(S172,Девушки!$BL$5:$BL$75,Девушки!$W$5:$W$75),IF(AND(D172="ж",F172=16),LOOKUP(S172,Девушки!$BM$5:$BM$75,Девушки!$W$5:$W$75),IF(AND(D172="ж",F172&gt;=17),LOOKUP(S172,Девушки!$BN$5:$BN$75,Девушки!$W$5:$W$75),IF(AND(D172="м",F172&lt;=10),LOOKUP(S172,Юноши!$BG$5:$BG$75,Юноши!$W$5:$W$75),IF(AND(D172="м",F172=11),LOOKUP(S172,Юноши!$BH$5:$BH$75,Юноши!$W$5:$W$75),IF(AND(D172="м",F172=12),LOOKUP(S172,Юноши!$BI$5:$BI$75,Юноши!$W$5:$W$75),IF(AND(D172="м",F172=13),LOOKUP(S172,Юноши!$BJ$5:$BJ$75,Юноши!$W$5:$W$75),IF(AND(D172="м",F172=14),LOOKUP(S172,Юноши!$BK$5:$BK$75,Юноши!$W$5:$W$75),IF(AND(D172="м",F172=15),LOOKUP(S172,Юноши!$BL$5:$BL$75,Юноши!$W$5:$W$75),IF(AND(D172="м",F172=16),LOOKUP(S172,Юноши!$BM$5:$BM$75,Юноши!$W$5:$W$75),IF(AND(D172="м",F172&gt;=17),LOOKUP(S172,Юноши!$BN$5:$BN$75,Юноши!$W$5:$W$75))))))))))))))))))))</f>
        <v>0</v>
      </c>
      <c r="U172" s="343"/>
      <c r="V172" s="454">
        <f>IF(E172="",0,IF(U172&lt;=0,0,IF(AND(D172="ж",F172&lt;=10),LOOKUP(U172,Девушки!$BT$5:$BT$76,Девушки!$BO$5:$BO$76),IF(AND(D172="ж",F172=11),LOOKUP(U172,Девушки!$BT$5:$BT$76,Девушки!$BO$5:$BO$76),IF(AND(D172="ж",F172=12),LOOKUP(U172,Девушки!$BT$5:$BT$76,Девушки!$BO$5:$BO$76),IF(AND(D172="ж",F172=13),LOOKUP(U172,Девушки!$BT$5:$BT$76,Девушки!$BO$5:$BO$76),IF(AND(D172="ж",F172=14),LOOKUP(U172,Девушки!$BT$5:$BT$76,Девушки!$BO$5:$BO$76),IF(AND(D172="ж",F172=15),LOOKUP(U172,Девушки!$BT$5:$BT$76,Девушки!$BO$5:$BO$76),IF(AND(D172="ж",F172=16),LOOKUP(U172,Девушки!$BT$5:$BT$76,Девушки!$BO$5:$BO$76),IF(AND(D172="ж",F172&gt;=17),LOOKUP(U172,Девушки!$BT$5:$BT$76,Девушки!$BO$5:$BO$76),IF(AND(D172="м",F172&lt;=10),LOOKUP(U172,Юноши!$BT$5:$BT$76,Юноши!$BO$5:$BO$76),IF(AND(D172="м",F172=11),LOOKUP(U172,Юноши!$BT$5:$BT$76,Юноши!$BO$5:$BO$76),IF(AND(D172="м",F172=12),LOOKUP(U172,Юноши!$BT$5:$BT$76,Юноши!$BO$5:$BO$76),IF(AND(D172="м",F172=13),LOOKUP(U172,Юноши!$BT$5:$BT$76,Юноши!$BO$5:$BO$76),IF(AND(D172="м",F172=14),LOOKUP(U172,Юноши!$BT$5:$BT$76,Юноши!$BO$5:$BO$76),IF(AND(D172="м",F172=15),LOOKUP(U172,Юноши!$BT$5:$BT$76,Юноши!$BO$5:$BO$76),IF(AND(D172="м",F172=16),LOOKUP(U172,Юноши!$BT$5:$BT$76,Юноши!$BO$5:$BO$76),IF(AND(D172="м",F172&gt;=17),LOOKUP(U172,Юноши!$BT$5:$BT$76,Юноши!$BO$5:$BO$76)))))))))))))))))))</f>
        <v>0</v>
      </c>
      <c r="W172" s="348"/>
      <c r="X172" s="324">
        <f>IF(E172="",0,IF(W172="",0,IF(AND(D172="ж",F172&lt;=10),LOOKUP(W172,Девушки!$D$5:$D$76,Девушки!$A$5:$A$76),IF(AND(D172="ж",F172=11),LOOKUP(W172,Девушки!$E$5:$E$76,Девушки!$A$5:$A$76),IF(AND(D172="ж",F172=12),LOOKUP(W172,Девушки!$F$5:$F$76,Девушки!$A$5:$A$76),IF(AND(D172="ж",F172=13),LOOKUP(W172,Девушки!$G$5:$G$76,Девушки!$A$5:$A$76),IF(AND(D172="ж",F172=14),LOOKUP(W172,Девушки!$H$5:$H$76,Девушки!$A$5:$A$76),IF(AND(D172="ж",F172=15),LOOKUP(W172,Девушки!$I$5:$I$76,Девушки!$A$5:$A$76),IF(AND(D172="ж",F172=16),LOOKUP(W172,Девушки!$J$5:$J$76,Девушки!$A$5:$A$76),IF(AND(D172="ж",F172&gt;=17),LOOKUP(W172,Девушки!$K$5:$K$76,Девушки!$A$5:$A$76),IF(AND(D172="м",F172&lt;=10),LOOKUP(W172,Юноши!$D$5:$D$76,Юноши!$A$5:$A$76),IF(AND(D172="м",F172=11),LOOKUP(W172,Юноши!$E$5:$E$76,Юноши!$A$5:$A$76),IF(AND(D172="м",F172=12),LOOKUP(W172,Юноши!$F$5:$F$76,Юноши!$A$5:$A$76),IF(AND(D172="м",F172=13),LOOKUP(W172,Юноши!$G$5:$G$76,Юноши!$A$5:$A$76),IF(AND(D172="м",F172=14),LOOKUP(W172,Юноши!$H$5:$H$76,Юноши!$A$5:$A$76),IF(AND(D172="м",F172=15),LOOKUP(W172,Юноши!$I$5:$I$76,Юноши!$A$5:$A$76),IF(AND(D172="м",F172=16),LOOKUP(W172,Юноши!$J$5:$J$76,Юноши!$A$5:$A$76),IF(AND(D172="м",F172&gt;=17),LOOKUP(W172,Юноши!$K$5:$K$76,Юноши!$A$5:$A$76)))))))))))))))))))</f>
        <v>0</v>
      </c>
      <c r="Y172" s="451">
        <f t="shared" si="5"/>
        <v>0</v>
      </c>
    </row>
    <row r="173" spans="1:25" ht="24.95" customHeight="1">
      <c r="A173" s="456"/>
      <c r="B173" s="456"/>
      <c r="C173" s="457"/>
      <c r="D173" s="458"/>
      <c r="E173" s="463"/>
      <c r="F173" s="416" t="str">
        <f t="shared" si="4"/>
        <v>/</v>
      </c>
      <c r="G173" s="422"/>
      <c r="H173" s="420">
        <f>IF(E173="",0,IF(G173&lt;=0,0,IF(AND(D173="ж",F173&lt;=10),LOOKUP(G173,Девушки!$CH$5:$CH$76,Девушки!$L$5:$L$76),IF(AND(D173="ж",F173=11),LOOKUP(G173,Девушки!$CI$5:$CI$76,Девушки!$L$5:$L$76),IF(AND(D173="ж",F173=12),LOOKUP(G173,Девушки!$CJ$5:$CJ$76,Девушки!$L$5:$L$76),IF(AND(D173="ж",F173=13),LOOKUP(G173,Девушки!$CK$5:$CK$76,Девушки!$L$5:$L$76),IF(AND(D173="ж",F173=14),LOOKUP(G173,Девушки!$CL$5:$CL$76,Девушки!$L$5:$L$76),IF(AND(D173="ж",F173=15),LOOKUP(G173,Девушки!$CM$5:$CM$76,Девушки!$L$5:$L$76),IF(AND(D173="ж",F173=16),LOOKUP(G173,Девушки!$CN$5:$CN$76,Девушки!$L$5:$L$76),IF(AND(D173="ж",F173&gt;=17),LOOKUP(G173,Девушки!$CO$5:$CO$76,Девушки!$L$5:$L$76),IF(AND(D173="м",F173&lt;=10),LOOKUP(G173,Юноши!$CH$5:$CH$76,Юноши!$L$5:$L$76),IF(AND(D173="м",F173=11),LOOKUP(G173,Юноши!$CI$5:$CI$76,Юноши!$L$5:$L$76),IF(AND(D173="м",F173=12),LOOKUP(G173,Юноши!$CJ$5:$CJ$76,Юноши!$L$5:$L$76),IF(AND(D173="м",F173=13),LOOKUP(G173,Юноши!$CK$5:$CK$76,Юноши!$L$5:$L$76),IF(AND(D173="м",F173=14),LOOKUP(G173,Юноши!$CL$5:$CL$76,Юноши!$L$5:$L$76),IF(AND(D173="м",F173=15),LOOKUP(G173,Юноши!$CM$5:$CM$76,Юноши!$L$5:$L$76),IF(AND(D173="м",F173=16),LOOKUP(G173,Юноши!$CN$5:$CN$76,Юноши!$L$5:$L$76),IF(AND(D173="м",F173&gt;=17),LOOKUP(G173,Юноши!$CO$5:$CO$76,Юноши!$L$5:$L$76)))))))))))))))))))</f>
        <v>0</v>
      </c>
      <c r="I173" s="418"/>
      <c r="J173" s="383">
        <f>IF(E173="",0,IF(I173&lt;=0,0,IF(AND(D173="ж",F173&lt;=10),LOOKUP(I173,Девушки!$O$5:$O$76,Девушки!$L$5:$L$76),IF(AND(D173="ж",F173=11),LOOKUP(I173,Девушки!$P$5:$P$76,Девушки!$L$5:$L$76),IF(AND(D173="ж",F173=12),LOOKUP(I173,Девушки!$Q$5:$Q$76,Девушки!$L$5:$L$76),IF(AND(D173="ж",F173=13),LOOKUP(I173,Девушки!$R$5:$R$76,Девушки!$L$5:$L$76),IF(AND(D173="ж",F173=14),LOOKUP(I173,Девушки!$S$5:$S$76,Девушки!$L$5:$L$76),IF(AND(D173="ж",F173=15),LOOKUP(I173,Девушки!$T$5:$T$76,Девушки!$L$5:$L$76),IF(AND(D173="ж",F173=16),LOOKUP(I173,Девушки!$U$5:$U$76,Девушки!$L$5:$L$76),IF(AND(D173="ж",F173&gt;=17),LOOKUP(I173,Девушки!$V$5:$V$76,Девушки!$L$5:$L$76),IF(AND(D173="м",F173&lt;=10),LOOKUP(I173,Юноши!$O$5:$O$76,Юноши!$L$5:$L$76),IF(AND(D173="м",F173=11),LOOKUP(I173,Юноши!$P$5:$P$76,Юноши!$L$5:$L$76),IF(AND(D173="м",F173=12),LOOKUP(I173,Юноши!$Q$5:$Q$76,Юноши!$L$5:$L$76),IF(AND(D173="м",F173=13),LOOKUP(I173,Юноши!$R$5:$R$76,Юноши!$L$5:$L$76),IF(AND(D173="м",F173=14),LOOKUP(I173,Юноши!$S$5:$S$76,Юноши!$L$5:$L$76),IF(AND(D173="м",F173=15),LOOKUP(I173,Юноши!$T$5:$T$76,Юноши!$L$5:$L$76),IF(AND(D173="м",F173=16),LOOKUP(I173,Юноши!$U$5:$U$76,Юноши!$L$5:$L$76),IF(AND(D173="м",F173&gt;=17),LOOKUP(I173,Юноши!$V$5:$V$76,Юноши!$L$5:$L$76)))))))))))))))))))</f>
        <v>0</v>
      </c>
      <c r="K173" s="424"/>
      <c r="L173" s="391">
        <f>IF(E173="",0,IF(K173&lt;=0,0,IF(AND(D173="ж",F173&lt;=16),LOOKUP(K173,Девушки!$CC$5:$CC$76,Девушки!$L$5:$L$76),IF(AND(D173="ж",F173=17),LOOKUP(K173,Девушки!$CD$5:$CD$76,Девушки!$L$5:$L$76),IF(AND(D173="м",F173&lt;=16),LOOKUP(K173,Юноши!$CC$5:$CC$76,Юноши!$L$5:$L$76),IF(AND(D173="м",F173=17),LOOKUP(K173,Юноши!$CD$5:$CD$76,Юноши!$L$5:$L$76)))))))</f>
        <v>0</v>
      </c>
      <c r="M173" s="387"/>
      <c r="N173" s="320">
        <f>IF(E173="",0,IF(M173&lt;=0,0,IF(AND(D173="ж",F173&lt;=10),LOOKUP(M173,Девушки!$Z$5:$Z$75,Девушки!$W$5:$W$75),IF(AND(D173="ж",F173=11),LOOKUP(M173,Девушки!$AA$5:$AA$75,Девушки!$W$5:$W$75),IF(AND(D173="ж",F173=12),LOOKUP(M173,Девушки!$AB$5:$AB$75,Девушки!$W$5:$W$75),IF(AND(D173="ж",F173=13),LOOKUP(M173,Девушки!$AC$5:$AC$75,Девушки!$W$5:$W$75),IF(AND(D173="ж",F173=14),LOOKUP(M173,Девушки!$AD$5:$AD$75,Девушки!$W$5:$W$75),IF(AND(D173="ж",F173=15),LOOKUP(M173,Девушки!$AE$5:$AE$75,Девушки!$W$5:$W$75),IF(AND(D173="ж",F173=16),LOOKUP(M173,Девушки!$AF$5:$AF$75,Девушки!$W$5:$W$75),IF(AND(D173="ж",F173&gt;=17),LOOKUP(M173,Девушки!$AG$5:$AG$75,Девушки!$W$5:$W$75),IF(AND(D173="м",F173&lt;=10),LOOKUP(M173,Юноши!$Z$5:$Z$75,Юноши!$W$5:$W$75),IF(AND(D173="м",F173=11),LOOKUP(M173,Юноши!$AA$5:$AA$75,Юноши!$W$5:$W$75),IF(AND(D173="м",F173=12),LOOKUP(M173,Юноши!$AB$5:$AB$75,Юноши!$W$5:$W$75),IF(AND(D173="м",F173=13),LOOKUP(M173,Юноши!$AC$5:$AC$75,Юноши!$W$5:$W$75),IF(AND(D173="м",F173=14),LOOKUP(M173,Юноши!$AD$5:$AD$75,Юноши!$W$5:$W$75),IF(AND(D173="м",F173=15),LOOKUP(M173,Юноши!$AE$5:$AE$75,Юноши!$W$5:$W$75),IF(AND(D173="м",F173=16),LOOKUP(M173,Юноши!$AF$5:$AF$75,Юноши!$W$5:$W$75),IF(AND(D173="м",F173&gt;=17),LOOKUP(M173,Юноши!$AG$5:$AG$75,Юноши!$W$5:$W$75)))))))))))))))))))</f>
        <v>0</v>
      </c>
      <c r="O173" s="389"/>
      <c r="P173" s="322">
        <f>IF(E173="",0,IF(O173&lt;=0,0,IF(AND(D173="ж",F173&lt;=10),LOOKUP(O173,Девушки!$AK$5:$AK$75,Девушки!$W$5:$W$75),IF(AND(D173="ж",F173=11),LOOKUP(O173,Девушки!$AL$5:$AL$75,Девушки!$W$5:$W$75),IF(AND(D173="ж",F173=12),LOOKUP(O173,Девушки!$AM$5:$AM$75,Девушки!$W$5:$W$75),IF(AND(D173="ж",F173=13),LOOKUP(O173,Девушки!$AN$5:$AN$75,Девушки!$W$5:$W$75),IF(AND(D173="ж",F173=14),LOOKUP(O173,Девушки!$AO$5:$AO$75,Девушки!$W$5:$W$75),IF(AND(D173="ж",F173=15),LOOKUP(O173,Девушки!$AP$5:$AP$75,Девушки!$W$5:$W$75),IF(AND(D173="ж",F173=16),LOOKUP(O173,Девушки!$AQ$5:$AQ$75,Девушки!$W$5:$W$75),IF(AND(D173="ж",F173&gt;=17),LOOKUP(O173,Девушки!$AR$5:$AR$75,Девушки!$W$5:$W$75),IF(AND(D173="м",F173&lt;=10),LOOKUP(O173,Юноши!$AK$5:$AK$75,Юноши!$W$5:$W$75),IF(AND(D173="м",F173=11),LOOKUP(O173,Юноши!$AL$5:$AL$75,Юноши!$W$5:$W$75),IF(AND(D173="м",F173=12),LOOKUP(O173,Юноши!$AM$5:$AM$75,Юноши!$W$5:$W$75),IF(AND(D173="м",F173=13),LOOKUP(O173,Юноши!$AN$5:$AN$75,Юноши!$W$5:$W$75),IF(AND(D173="м",F173=14),LOOKUP(O173,Юноши!$AO$5:$AO$75,Юноши!$W$5:$W$75),IF(AND(D173="м",F173=15),LOOKUP(O173,Юноши!$AP$5:$AP$75,Юноши!$W$5:$W$75),IF(AND(D173="м",F173=16),LOOKUP(O173,Юноши!$AQ$5:$AQ$75,Юноши!$W$5:$W$75),IF(AND(D173="м",F173&gt;=17),LOOKUP(O173,Юноши!$AR$5:$AR$75,Юноши!$W$5:$W$75)))))))))))))))))))</f>
        <v>0</v>
      </c>
      <c r="Q173" s="319"/>
      <c r="R173" s="454">
        <f>IF(E173="",0,IF(Q173&lt;=0,0,IF(AND(D173="ж",F173&lt;=10),LOOKUP(Q173,Девушки!$AV$5:$AV$75,Девушки!$W$5:$W$75),IF(AND(D173="ж",F173=11),LOOKUP(Q173,Девушки!$AW$5:$AW$75,Девушки!$W$5:$W$75),IF(AND(D173="ж",F173=12),LOOKUP(Q173,Девушки!$AX$5:$AX$75,Девушки!$W$5:$W$75),IF(AND(D173="ж",F173=13),LOOKUP(Q173,Девушки!$AY$5:$AY$75,Девушки!$W$5:$W$75),IF(AND(D173="ж",F173=14),LOOKUP(Q173,Девушки!$AZ$5:$AZ$75,Девушки!$W$5:$W$75),IF(AND(D173="ж",F173=15),LOOKUP(Q173,Девушки!$BA$5:$BA$75,Девушки!$W$5:$W$75),IF(AND(D173="ж",F173=16),LOOKUP(Q173,Девушки!$BB$5:$BB$75,Девушки!$W$5:$W$75),IF(AND(D173="ж",F173&gt;=17),LOOKUP(Q173,Девушки!$BC$5:$BC$75,Девушки!$W$5:$W$75),IF(AND(D173="м",F173&lt;=10),LOOKUP(Q173,Юноши!$AV$5:$AV$75,Юноши!$W$5:$W$75),IF(AND(D173="м",F173=11),LOOKUP(Q173,Юноши!$AW$5:$AW$75,Юноши!$W$5:$W$75),IF(AND(D173="м",F173=12),LOOKUP(Q173,Юноши!$AX$5:$AX$75,Юноши!$W$5:$W$75),IF(AND(D173="м",F173=13),LOOKUP(Q173,Юноши!$AY$5:$AY$75,Юноши!$W$5:$W$75),IF(AND(D173="м",F173=14),LOOKUP(Q173,Юноши!$AZ$5:$AZ$75,Юноши!$W$5:$W$75),IF(AND(D173="м",F173=15),LOOKUP(Q173,Юноши!$BA$5:$BA$75,Юноши!$W$5:$W$75),IF(AND(D173="м",F173=16),LOOKUP(Q173,Юноши!$BB$5:$BB$75,Юноши!$W$5:$W$75),IF(AND(D173="м",F173&gt;=17),LOOKUP(Q173,Юноши!$BC$5:$BC$75,Юноши!$W$5:$W$75)))))))))))))))))))</f>
        <v>0</v>
      </c>
      <c r="S173" s="335"/>
      <c r="T173" s="323">
        <f>IF(E173="",0,IF(S173="",0,IF(S173&lt;-4,0,IF(AND(D173="ж",F173&lt;=10),LOOKUP(S173,Девушки!$BG$5:$BG$75,Девушки!$W$5:$W$75),IF(AND(D173="ж",F173=11),LOOKUP(S173,Девушки!$BH$5:$BH$75,Девушки!$W$5:$W$75),IF(AND(D173="ж",F173=12),LOOKUP(S173,Девушки!$BI$5:$BI$75,Девушки!$W$5:$W$75),IF(AND(D173="ж",F173=13),LOOKUP(S173,Девушки!$BJ$5:$BJ$75,Девушки!$W$5:$W$75),IF(AND(D173="ж",F173=14),LOOKUP(S173,Девушки!$BK$5:$BK$75,Девушки!$W$5:$W$75),IF(AND(D173="ж",F173=15),LOOKUP(S173,Девушки!$BL$5:$BL$75,Девушки!$W$5:$W$75),IF(AND(D173="ж",F173=16),LOOKUP(S173,Девушки!$BM$5:$BM$75,Девушки!$W$5:$W$75),IF(AND(D173="ж",F173&gt;=17),LOOKUP(S173,Девушки!$BN$5:$BN$75,Девушки!$W$5:$W$75),IF(AND(D173="м",F173&lt;=10),LOOKUP(S173,Юноши!$BG$5:$BG$75,Юноши!$W$5:$W$75),IF(AND(D173="м",F173=11),LOOKUP(S173,Юноши!$BH$5:$BH$75,Юноши!$W$5:$W$75),IF(AND(D173="м",F173=12),LOOKUP(S173,Юноши!$BI$5:$BI$75,Юноши!$W$5:$W$75),IF(AND(D173="м",F173=13),LOOKUP(S173,Юноши!$BJ$5:$BJ$75,Юноши!$W$5:$W$75),IF(AND(D173="м",F173=14),LOOKUP(S173,Юноши!$BK$5:$BK$75,Юноши!$W$5:$W$75),IF(AND(D173="м",F173=15),LOOKUP(S173,Юноши!$BL$5:$BL$75,Юноши!$W$5:$W$75),IF(AND(D173="м",F173=16),LOOKUP(S173,Юноши!$BM$5:$BM$75,Юноши!$W$5:$W$75),IF(AND(D173="м",F173&gt;=17),LOOKUP(S173,Юноши!$BN$5:$BN$75,Юноши!$W$5:$W$75))))))))))))))))))))</f>
        <v>0</v>
      </c>
      <c r="U173" s="343"/>
      <c r="V173" s="454">
        <f>IF(E173="",0,IF(U173&lt;=0,0,IF(AND(D173="ж",F173&lt;=10),LOOKUP(U173,Девушки!$BT$5:$BT$76,Девушки!$BO$5:$BO$76),IF(AND(D173="ж",F173=11),LOOKUP(U173,Девушки!$BT$5:$BT$76,Девушки!$BO$5:$BO$76),IF(AND(D173="ж",F173=12),LOOKUP(U173,Девушки!$BT$5:$BT$76,Девушки!$BO$5:$BO$76),IF(AND(D173="ж",F173=13),LOOKUP(U173,Девушки!$BT$5:$BT$76,Девушки!$BO$5:$BO$76),IF(AND(D173="ж",F173=14),LOOKUP(U173,Девушки!$BT$5:$BT$76,Девушки!$BO$5:$BO$76),IF(AND(D173="ж",F173=15),LOOKUP(U173,Девушки!$BT$5:$BT$76,Девушки!$BO$5:$BO$76),IF(AND(D173="ж",F173=16),LOOKUP(U173,Девушки!$BT$5:$BT$76,Девушки!$BO$5:$BO$76),IF(AND(D173="ж",F173&gt;=17),LOOKUP(U173,Девушки!$BT$5:$BT$76,Девушки!$BO$5:$BO$76),IF(AND(D173="м",F173&lt;=10),LOOKUP(U173,Юноши!$BT$5:$BT$76,Юноши!$BO$5:$BO$76),IF(AND(D173="м",F173=11),LOOKUP(U173,Юноши!$BT$5:$BT$76,Юноши!$BO$5:$BO$76),IF(AND(D173="м",F173=12),LOOKUP(U173,Юноши!$BT$5:$BT$76,Юноши!$BO$5:$BO$76),IF(AND(D173="м",F173=13),LOOKUP(U173,Юноши!$BT$5:$BT$76,Юноши!$BO$5:$BO$76),IF(AND(D173="м",F173=14),LOOKUP(U173,Юноши!$BT$5:$BT$76,Юноши!$BO$5:$BO$76),IF(AND(D173="м",F173=15),LOOKUP(U173,Юноши!$BT$5:$BT$76,Юноши!$BO$5:$BO$76),IF(AND(D173="м",F173=16),LOOKUP(U173,Юноши!$BT$5:$BT$76,Юноши!$BO$5:$BO$76),IF(AND(D173="м",F173&gt;=17),LOOKUP(U173,Юноши!$BT$5:$BT$76,Юноши!$BO$5:$BO$76)))))))))))))))))))</f>
        <v>0</v>
      </c>
      <c r="W173" s="348"/>
      <c r="X173" s="324">
        <f>IF(E173="",0,IF(W173="",0,IF(AND(D173="ж",F173&lt;=10),LOOKUP(W173,Девушки!$D$5:$D$76,Девушки!$A$5:$A$76),IF(AND(D173="ж",F173=11),LOOKUP(W173,Девушки!$E$5:$E$76,Девушки!$A$5:$A$76),IF(AND(D173="ж",F173=12),LOOKUP(W173,Девушки!$F$5:$F$76,Девушки!$A$5:$A$76),IF(AND(D173="ж",F173=13),LOOKUP(W173,Девушки!$G$5:$G$76,Девушки!$A$5:$A$76),IF(AND(D173="ж",F173=14),LOOKUP(W173,Девушки!$H$5:$H$76,Девушки!$A$5:$A$76),IF(AND(D173="ж",F173=15),LOOKUP(W173,Девушки!$I$5:$I$76,Девушки!$A$5:$A$76),IF(AND(D173="ж",F173=16),LOOKUP(W173,Девушки!$J$5:$J$76,Девушки!$A$5:$A$76),IF(AND(D173="ж",F173&gt;=17),LOOKUP(W173,Девушки!$K$5:$K$76,Девушки!$A$5:$A$76),IF(AND(D173="м",F173&lt;=10),LOOKUP(W173,Юноши!$D$5:$D$76,Юноши!$A$5:$A$76),IF(AND(D173="м",F173=11),LOOKUP(W173,Юноши!$E$5:$E$76,Юноши!$A$5:$A$76),IF(AND(D173="м",F173=12),LOOKUP(W173,Юноши!$F$5:$F$76,Юноши!$A$5:$A$76),IF(AND(D173="м",F173=13),LOOKUP(W173,Юноши!$G$5:$G$76,Юноши!$A$5:$A$76),IF(AND(D173="м",F173=14),LOOKUP(W173,Юноши!$H$5:$H$76,Юноши!$A$5:$A$76),IF(AND(D173="м",F173=15),LOOKUP(W173,Юноши!$I$5:$I$76,Юноши!$A$5:$A$76),IF(AND(D173="м",F173=16),LOOKUP(W173,Юноши!$J$5:$J$76,Юноши!$A$5:$A$76),IF(AND(D173="м",F173&gt;=17),LOOKUP(W173,Юноши!$K$5:$K$76,Юноши!$A$5:$A$76)))))))))))))))))))</f>
        <v>0</v>
      </c>
      <c r="Y173" s="451">
        <f t="shared" si="5"/>
        <v>0</v>
      </c>
    </row>
    <row r="174" spans="1:25" ht="24.95" customHeight="1">
      <c r="A174" s="456"/>
      <c r="B174" s="456"/>
      <c r="C174" s="457"/>
      <c r="D174" s="458"/>
      <c r="E174" s="463"/>
      <c r="F174" s="416" t="str">
        <f t="shared" si="4"/>
        <v>/</v>
      </c>
      <c r="G174" s="422"/>
      <c r="H174" s="420">
        <f>IF(E174="",0,IF(G174&lt;=0,0,IF(AND(D174="ж",F174&lt;=10),LOOKUP(G174,Девушки!$CH$5:$CH$76,Девушки!$L$5:$L$76),IF(AND(D174="ж",F174=11),LOOKUP(G174,Девушки!$CI$5:$CI$76,Девушки!$L$5:$L$76),IF(AND(D174="ж",F174=12),LOOKUP(G174,Девушки!$CJ$5:$CJ$76,Девушки!$L$5:$L$76),IF(AND(D174="ж",F174=13),LOOKUP(G174,Девушки!$CK$5:$CK$76,Девушки!$L$5:$L$76),IF(AND(D174="ж",F174=14),LOOKUP(G174,Девушки!$CL$5:$CL$76,Девушки!$L$5:$L$76),IF(AND(D174="ж",F174=15),LOOKUP(G174,Девушки!$CM$5:$CM$76,Девушки!$L$5:$L$76),IF(AND(D174="ж",F174=16),LOOKUP(G174,Девушки!$CN$5:$CN$76,Девушки!$L$5:$L$76),IF(AND(D174="ж",F174&gt;=17),LOOKUP(G174,Девушки!$CO$5:$CO$76,Девушки!$L$5:$L$76),IF(AND(D174="м",F174&lt;=10),LOOKUP(G174,Юноши!$CH$5:$CH$76,Юноши!$L$5:$L$76),IF(AND(D174="м",F174=11),LOOKUP(G174,Юноши!$CI$5:$CI$76,Юноши!$L$5:$L$76),IF(AND(D174="м",F174=12),LOOKUP(G174,Юноши!$CJ$5:$CJ$76,Юноши!$L$5:$L$76),IF(AND(D174="м",F174=13),LOOKUP(G174,Юноши!$CK$5:$CK$76,Юноши!$L$5:$L$76),IF(AND(D174="м",F174=14),LOOKUP(G174,Юноши!$CL$5:$CL$76,Юноши!$L$5:$L$76),IF(AND(D174="м",F174=15),LOOKUP(G174,Юноши!$CM$5:$CM$76,Юноши!$L$5:$L$76),IF(AND(D174="м",F174=16),LOOKUP(G174,Юноши!$CN$5:$CN$76,Юноши!$L$5:$L$76),IF(AND(D174="м",F174&gt;=17),LOOKUP(G174,Юноши!$CO$5:$CO$76,Юноши!$L$5:$L$76)))))))))))))))))))</f>
        <v>0</v>
      </c>
      <c r="I174" s="418"/>
      <c r="J174" s="383">
        <f>IF(E174="",0,IF(I174&lt;=0,0,IF(AND(D174="ж",F174&lt;=10),LOOKUP(I174,Девушки!$O$5:$O$76,Девушки!$L$5:$L$76),IF(AND(D174="ж",F174=11),LOOKUP(I174,Девушки!$P$5:$P$76,Девушки!$L$5:$L$76),IF(AND(D174="ж",F174=12),LOOKUP(I174,Девушки!$Q$5:$Q$76,Девушки!$L$5:$L$76),IF(AND(D174="ж",F174=13),LOOKUP(I174,Девушки!$R$5:$R$76,Девушки!$L$5:$L$76),IF(AND(D174="ж",F174=14),LOOKUP(I174,Девушки!$S$5:$S$76,Девушки!$L$5:$L$76),IF(AND(D174="ж",F174=15),LOOKUP(I174,Девушки!$T$5:$T$76,Девушки!$L$5:$L$76),IF(AND(D174="ж",F174=16),LOOKUP(I174,Девушки!$U$5:$U$76,Девушки!$L$5:$L$76),IF(AND(D174="ж",F174&gt;=17),LOOKUP(I174,Девушки!$V$5:$V$76,Девушки!$L$5:$L$76),IF(AND(D174="м",F174&lt;=10),LOOKUP(I174,Юноши!$O$5:$O$76,Юноши!$L$5:$L$76),IF(AND(D174="м",F174=11),LOOKUP(I174,Юноши!$P$5:$P$76,Юноши!$L$5:$L$76),IF(AND(D174="м",F174=12),LOOKUP(I174,Юноши!$Q$5:$Q$76,Юноши!$L$5:$L$76),IF(AND(D174="м",F174=13),LOOKUP(I174,Юноши!$R$5:$R$76,Юноши!$L$5:$L$76),IF(AND(D174="м",F174=14),LOOKUP(I174,Юноши!$S$5:$S$76,Юноши!$L$5:$L$76),IF(AND(D174="м",F174=15),LOOKUP(I174,Юноши!$T$5:$T$76,Юноши!$L$5:$L$76),IF(AND(D174="м",F174=16),LOOKUP(I174,Юноши!$U$5:$U$76,Юноши!$L$5:$L$76),IF(AND(D174="м",F174&gt;=17),LOOKUP(I174,Юноши!$V$5:$V$76,Юноши!$L$5:$L$76)))))))))))))))))))</f>
        <v>0</v>
      </c>
      <c r="K174" s="424"/>
      <c r="L174" s="391">
        <f>IF(E174="",0,IF(K174&lt;=0,0,IF(AND(D174="ж",F174&lt;=16),LOOKUP(K174,Девушки!$CC$5:$CC$76,Девушки!$L$5:$L$76),IF(AND(D174="ж",F174=17),LOOKUP(K174,Девушки!$CD$5:$CD$76,Девушки!$L$5:$L$76),IF(AND(D174="м",F174&lt;=16),LOOKUP(K174,Юноши!$CC$5:$CC$76,Юноши!$L$5:$L$76),IF(AND(D174="м",F174=17),LOOKUP(K174,Юноши!$CD$5:$CD$76,Юноши!$L$5:$L$76)))))))</f>
        <v>0</v>
      </c>
      <c r="M174" s="387"/>
      <c r="N174" s="320">
        <f>IF(E174="",0,IF(M174&lt;=0,0,IF(AND(D174="ж",F174&lt;=10),LOOKUP(M174,Девушки!$Z$5:$Z$75,Девушки!$W$5:$W$75),IF(AND(D174="ж",F174=11),LOOKUP(M174,Девушки!$AA$5:$AA$75,Девушки!$W$5:$W$75),IF(AND(D174="ж",F174=12),LOOKUP(M174,Девушки!$AB$5:$AB$75,Девушки!$W$5:$W$75),IF(AND(D174="ж",F174=13),LOOKUP(M174,Девушки!$AC$5:$AC$75,Девушки!$W$5:$W$75),IF(AND(D174="ж",F174=14),LOOKUP(M174,Девушки!$AD$5:$AD$75,Девушки!$W$5:$W$75),IF(AND(D174="ж",F174=15),LOOKUP(M174,Девушки!$AE$5:$AE$75,Девушки!$W$5:$W$75),IF(AND(D174="ж",F174=16),LOOKUP(M174,Девушки!$AF$5:$AF$75,Девушки!$W$5:$W$75),IF(AND(D174="ж",F174&gt;=17),LOOKUP(M174,Девушки!$AG$5:$AG$75,Девушки!$W$5:$W$75),IF(AND(D174="м",F174&lt;=10),LOOKUP(M174,Юноши!$Z$5:$Z$75,Юноши!$W$5:$W$75),IF(AND(D174="м",F174=11),LOOKUP(M174,Юноши!$AA$5:$AA$75,Юноши!$W$5:$W$75),IF(AND(D174="м",F174=12),LOOKUP(M174,Юноши!$AB$5:$AB$75,Юноши!$W$5:$W$75),IF(AND(D174="м",F174=13),LOOKUP(M174,Юноши!$AC$5:$AC$75,Юноши!$W$5:$W$75),IF(AND(D174="м",F174=14),LOOKUP(M174,Юноши!$AD$5:$AD$75,Юноши!$W$5:$W$75),IF(AND(D174="м",F174=15),LOOKUP(M174,Юноши!$AE$5:$AE$75,Юноши!$W$5:$W$75),IF(AND(D174="м",F174=16),LOOKUP(M174,Юноши!$AF$5:$AF$75,Юноши!$W$5:$W$75),IF(AND(D174="м",F174&gt;=17),LOOKUP(M174,Юноши!$AG$5:$AG$75,Юноши!$W$5:$W$75)))))))))))))))))))</f>
        <v>0</v>
      </c>
      <c r="O174" s="389"/>
      <c r="P174" s="322">
        <f>IF(E174="",0,IF(O174&lt;=0,0,IF(AND(D174="ж",F174&lt;=10),LOOKUP(O174,Девушки!$AK$5:$AK$75,Девушки!$W$5:$W$75),IF(AND(D174="ж",F174=11),LOOKUP(O174,Девушки!$AL$5:$AL$75,Девушки!$W$5:$W$75),IF(AND(D174="ж",F174=12),LOOKUP(O174,Девушки!$AM$5:$AM$75,Девушки!$W$5:$W$75),IF(AND(D174="ж",F174=13),LOOKUP(O174,Девушки!$AN$5:$AN$75,Девушки!$W$5:$W$75),IF(AND(D174="ж",F174=14),LOOKUP(O174,Девушки!$AO$5:$AO$75,Девушки!$W$5:$W$75),IF(AND(D174="ж",F174=15),LOOKUP(O174,Девушки!$AP$5:$AP$75,Девушки!$W$5:$W$75),IF(AND(D174="ж",F174=16),LOOKUP(O174,Девушки!$AQ$5:$AQ$75,Девушки!$W$5:$W$75),IF(AND(D174="ж",F174&gt;=17),LOOKUP(O174,Девушки!$AR$5:$AR$75,Девушки!$W$5:$W$75),IF(AND(D174="м",F174&lt;=10),LOOKUP(O174,Юноши!$AK$5:$AK$75,Юноши!$W$5:$W$75),IF(AND(D174="м",F174=11),LOOKUP(O174,Юноши!$AL$5:$AL$75,Юноши!$W$5:$W$75),IF(AND(D174="м",F174=12),LOOKUP(O174,Юноши!$AM$5:$AM$75,Юноши!$W$5:$W$75),IF(AND(D174="м",F174=13),LOOKUP(O174,Юноши!$AN$5:$AN$75,Юноши!$W$5:$W$75),IF(AND(D174="м",F174=14),LOOKUP(O174,Юноши!$AO$5:$AO$75,Юноши!$W$5:$W$75),IF(AND(D174="м",F174=15),LOOKUP(O174,Юноши!$AP$5:$AP$75,Юноши!$W$5:$W$75),IF(AND(D174="м",F174=16),LOOKUP(O174,Юноши!$AQ$5:$AQ$75,Юноши!$W$5:$W$75),IF(AND(D174="м",F174&gt;=17),LOOKUP(O174,Юноши!$AR$5:$AR$75,Юноши!$W$5:$W$75)))))))))))))))))))</f>
        <v>0</v>
      </c>
      <c r="Q174" s="319"/>
      <c r="R174" s="454">
        <f>IF(E174="",0,IF(Q174&lt;=0,0,IF(AND(D174="ж",F174&lt;=10),LOOKUP(Q174,Девушки!$AV$5:$AV$75,Девушки!$W$5:$W$75),IF(AND(D174="ж",F174=11),LOOKUP(Q174,Девушки!$AW$5:$AW$75,Девушки!$W$5:$W$75),IF(AND(D174="ж",F174=12),LOOKUP(Q174,Девушки!$AX$5:$AX$75,Девушки!$W$5:$W$75),IF(AND(D174="ж",F174=13),LOOKUP(Q174,Девушки!$AY$5:$AY$75,Девушки!$W$5:$W$75),IF(AND(D174="ж",F174=14),LOOKUP(Q174,Девушки!$AZ$5:$AZ$75,Девушки!$W$5:$W$75),IF(AND(D174="ж",F174=15),LOOKUP(Q174,Девушки!$BA$5:$BA$75,Девушки!$W$5:$W$75),IF(AND(D174="ж",F174=16),LOOKUP(Q174,Девушки!$BB$5:$BB$75,Девушки!$W$5:$W$75),IF(AND(D174="ж",F174&gt;=17),LOOKUP(Q174,Девушки!$BC$5:$BC$75,Девушки!$W$5:$W$75),IF(AND(D174="м",F174&lt;=10),LOOKUP(Q174,Юноши!$AV$5:$AV$75,Юноши!$W$5:$W$75),IF(AND(D174="м",F174=11),LOOKUP(Q174,Юноши!$AW$5:$AW$75,Юноши!$W$5:$W$75),IF(AND(D174="м",F174=12),LOOKUP(Q174,Юноши!$AX$5:$AX$75,Юноши!$W$5:$W$75),IF(AND(D174="м",F174=13),LOOKUP(Q174,Юноши!$AY$5:$AY$75,Юноши!$W$5:$W$75),IF(AND(D174="м",F174=14),LOOKUP(Q174,Юноши!$AZ$5:$AZ$75,Юноши!$W$5:$W$75),IF(AND(D174="м",F174=15),LOOKUP(Q174,Юноши!$BA$5:$BA$75,Юноши!$W$5:$W$75),IF(AND(D174="м",F174=16),LOOKUP(Q174,Юноши!$BB$5:$BB$75,Юноши!$W$5:$W$75),IF(AND(D174="м",F174&gt;=17),LOOKUP(Q174,Юноши!$BC$5:$BC$75,Юноши!$W$5:$W$75)))))))))))))))))))</f>
        <v>0</v>
      </c>
      <c r="S174" s="335"/>
      <c r="T174" s="323">
        <f>IF(E174="",0,IF(S174="",0,IF(S174&lt;-4,0,IF(AND(D174="ж",F174&lt;=10),LOOKUP(S174,Девушки!$BG$5:$BG$75,Девушки!$W$5:$W$75),IF(AND(D174="ж",F174=11),LOOKUP(S174,Девушки!$BH$5:$BH$75,Девушки!$W$5:$W$75),IF(AND(D174="ж",F174=12),LOOKUP(S174,Девушки!$BI$5:$BI$75,Девушки!$W$5:$W$75),IF(AND(D174="ж",F174=13),LOOKUP(S174,Девушки!$BJ$5:$BJ$75,Девушки!$W$5:$W$75),IF(AND(D174="ж",F174=14),LOOKUP(S174,Девушки!$BK$5:$BK$75,Девушки!$W$5:$W$75),IF(AND(D174="ж",F174=15),LOOKUP(S174,Девушки!$BL$5:$BL$75,Девушки!$W$5:$W$75),IF(AND(D174="ж",F174=16),LOOKUP(S174,Девушки!$BM$5:$BM$75,Девушки!$W$5:$W$75),IF(AND(D174="ж",F174&gt;=17),LOOKUP(S174,Девушки!$BN$5:$BN$75,Девушки!$W$5:$W$75),IF(AND(D174="м",F174&lt;=10),LOOKUP(S174,Юноши!$BG$5:$BG$75,Юноши!$W$5:$W$75),IF(AND(D174="м",F174=11),LOOKUP(S174,Юноши!$BH$5:$BH$75,Юноши!$W$5:$W$75),IF(AND(D174="м",F174=12),LOOKUP(S174,Юноши!$BI$5:$BI$75,Юноши!$W$5:$W$75),IF(AND(D174="м",F174=13),LOOKUP(S174,Юноши!$BJ$5:$BJ$75,Юноши!$W$5:$W$75),IF(AND(D174="м",F174=14),LOOKUP(S174,Юноши!$BK$5:$BK$75,Юноши!$W$5:$W$75),IF(AND(D174="м",F174=15),LOOKUP(S174,Юноши!$BL$5:$BL$75,Юноши!$W$5:$W$75),IF(AND(D174="м",F174=16),LOOKUP(S174,Юноши!$BM$5:$BM$75,Юноши!$W$5:$W$75),IF(AND(D174="м",F174&gt;=17),LOOKUP(S174,Юноши!$BN$5:$BN$75,Юноши!$W$5:$W$75))))))))))))))))))))</f>
        <v>0</v>
      </c>
      <c r="U174" s="343"/>
      <c r="V174" s="454">
        <f>IF(E174="",0,IF(U174&lt;=0,0,IF(AND(D174="ж",F174&lt;=10),LOOKUP(U174,Девушки!$BT$5:$BT$76,Девушки!$BO$5:$BO$76),IF(AND(D174="ж",F174=11),LOOKUP(U174,Девушки!$BT$5:$BT$76,Девушки!$BO$5:$BO$76),IF(AND(D174="ж",F174=12),LOOKUP(U174,Девушки!$BT$5:$BT$76,Девушки!$BO$5:$BO$76),IF(AND(D174="ж",F174=13),LOOKUP(U174,Девушки!$BT$5:$BT$76,Девушки!$BO$5:$BO$76),IF(AND(D174="ж",F174=14),LOOKUP(U174,Девушки!$BT$5:$BT$76,Девушки!$BO$5:$BO$76),IF(AND(D174="ж",F174=15),LOOKUP(U174,Девушки!$BT$5:$BT$76,Девушки!$BO$5:$BO$76),IF(AND(D174="ж",F174=16),LOOKUP(U174,Девушки!$BT$5:$BT$76,Девушки!$BO$5:$BO$76),IF(AND(D174="ж",F174&gt;=17),LOOKUP(U174,Девушки!$BT$5:$BT$76,Девушки!$BO$5:$BO$76),IF(AND(D174="м",F174&lt;=10),LOOKUP(U174,Юноши!$BT$5:$BT$76,Юноши!$BO$5:$BO$76),IF(AND(D174="м",F174=11),LOOKUP(U174,Юноши!$BT$5:$BT$76,Юноши!$BO$5:$BO$76),IF(AND(D174="м",F174=12),LOOKUP(U174,Юноши!$BT$5:$BT$76,Юноши!$BO$5:$BO$76),IF(AND(D174="м",F174=13),LOOKUP(U174,Юноши!$BT$5:$BT$76,Юноши!$BO$5:$BO$76),IF(AND(D174="м",F174=14),LOOKUP(U174,Юноши!$BT$5:$BT$76,Юноши!$BO$5:$BO$76),IF(AND(D174="м",F174=15),LOOKUP(U174,Юноши!$BT$5:$BT$76,Юноши!$BO$5:$BO$76),IF(AND(D174="м",F174=16),LOOKUP(U174,Юноши!$BT$5:$BT$76,Юноши!$BO$5:$BO$76),IF(AND(D174="м",F174&gt;=17),LOOKUP(U174,Юноши!$BT$5:$BT$76,Юноши!$BO$5:$BO$76)))))))))))))))))))</f>
        <v>0</v>
      </c>
      <c r="W174" s="348"/>
      <c r="X174" s="324">
        <f>IF(E174="",0,IF(W174="",0,IF(AND(D174="ж",F174&lt;=10),LOOKUP(W174,Девушки!$D$5:$D$76,Девушки!$A$5:$A$76),IF(AND(D174="ж",F174=11),LOOKUP(W174,Девушки!$E$5:$E$76,Девушки!$A$5:$A$76),IF(AND(D174="ж",F174=12),LOOKUP(W174,Девушки!$F$5:$F$76,Девушки!$A$5:$A$76),IF(AND(D174="ж",F174=13),LOOKUP(W174,Девушки!$G$5:$G$76,Девушки!$A$5:$A$76),IF(AND(D174="ж",F174=14),LOOKUP(W174,Девушки!$H$5:$H$76,Девушки!$A$5:$A$76),IF(AND(D174="ж",F174=15),LOOKUP(W174,Девушки!$I$5:$I$76,Девушки!$A$5:$A$76),IF(AND(D174="ж",F174=16),LOOKUP(W174,Девушки!$J$5:$J$76,Девушки!$A$5:$A$76),IF(AND(D174="ж",F174&gt;=17),LOOKUP(W174,Девушки!$K$5:$K$76,Девушки!$A$5:$A$76),IF(AND(D174="м",F174&lt;=10),LOOKUP(W174,Юноши!$D$5:$D$76,Юноши!$A$5:$A$76),IF(AND(D174="м",F174=11),LOOKUP(W174,Юноши!$E$5:$E$76,Юноши!$A$5:$A$76),IF(AND(D174="м",F174=12),LOOKUP(W174,Юноши!$F$5:$F$76,Юноши!$A$5:$A$76),IF(AND(D174="м",F174=13),LOOKUP(W174,Юноши!$G$5:$G$76,Юноши!$A$5:$A$76),IF(AND(D174="м",F174=14),LOOKUP(W174,Юноши!$H$5:$H$76,Юноши!$A$5:$A$76),IF(AND(D174="м",F174=15),LOOKUP(W174,Юноши!$I$5:$I$76,Юноши!$A$5:$A$76),IF(AND(D174="м",F174=16),LOOKUP(W174,Юноши!$J$5:$J$76,Юноши!$A$5:$A$76),IF(AND(D174="м",F174&gt;=17),LOOKUP(W174,Юноши!$K$5:$K$76,Юноши!$A$5:$A$76)))))))))))))))))))</f>
        <v>0</v>
      </c>
      <c r="Y174" s="451">
        <f t="shared" si="5"/>
        <v>0</v>
      </c>
    </row>
    <row r="175" spans="1:25" ht="24.95" customHeight="1">
      <c r="A175" s="456"/>
      <c r="B175" s="456"/>
      <c r="C175" s="457"/>
      <c r="D175" s="458"/>
      <c r="E175" s="463"/>
      <c r="F175" s="416" t="str">
        <f t="shared" si="4"/>
        <v>/</v>
      </c>
      <c r="G175" s="422"/>
      <c r="H175" s="420">
        <f>IF(E175="",0,IF(G175&lt;=0,0,IF(AND(D175="ж",F175&lt;=10),LOOKUP(G175,Девушки!$CH$5:$CH$76,Девушки!$L$5:$L$76),IF(AND(D175="ж",F175=11),LOOKUP(G175,Девушки!$CI$5:$CI$76,Девушки!$L$5:$L$76),IF(AND(D175="ж",F175=12),LOOKUP(G175,Девушки!$CJ$5:$CJ$76,Девушки!$L$5:$L$76),IF(AND(D175="ж",F175=13),LOOKUP(G175,Девушки!$CK$5:$CK$76,Девушки!$L$5:$L$76),IF(AND(D175="ж",F175=14),LOOKUP(G175,Девушки!$CL$5:$CL$76,Девушки!$L$5:$L$76),IF(AND(D175="ж",F175=15),LOOKUP(G175,Девушки!$CM$5:$CM$76,Девушки!$L$5:$L$76),IF(AND(D175="ж",F175=16),LOOKUP(G175,Девушки!$CN$5:$CN$76,Девушки!$L$5:$L$76),IF(AND(D175="ж",F175&gt;=17),LOOKUP(G175,Девушки!$CO$5:$CO$76,Девушки!$L$5:$L$76),IF(AND(D175="м",F175&lt;=10),LOOKUP(G175,Юноши!$CH$5:$CH$76,Юноши!$L$5:$L$76),IF(AND(D175="м",F175=11),LOOKUP(G175,Юноши!$CI$5:$CI$76,Юноши!$L$5:$L$76),IF(AND(D175="м",F175=12),LOOKUP(G175,Юноши!$CJ$5:$CJ$76,Юноши!$L$5:$L$76),IF(AND(D175="м",F175=13),LOOKUP(G175,Юноши!$CK$5:$CK$76,Юноши!$L$5:$L$76),IF(AND(D175="м",F175=14),LOOKUP(G175,Юноши!$CL$5:$CL$76,Юноши!$L$5:$L$76),IF(AND(D175="м",F175=15),LOOKUP(G175,Юноши!$CM$5:$CM$76,Юноши!$L$5:$L$76),IF(AND(D175="м",F175=16),LOOKUP(G175,Юноши!$CN$5:$CN$76,Юноши!$L$5:$L$76),IF(AND(D175="м",F175&gt;=17),LOOKUP(G175,Юноши!$CO$5:$CO$76,Юноши!$L$5:$L$76)))))))))))))))))))</f>
        <v>0</v>
      </c>
      <c r="I175" s="418"/>
      <c r="J175" s="383">
        <f>IF(E175="",0,IF(I175&lt;=0,0,IF(AND(D175="ж",F175&lt;=10),LOOKUP(I175,Девушки!$O$5:$O$76,Девушки!$L$5:$L$76),IF(AND(D175="ж",F175=11),LOOKUP(I175,Девушки!$P$5:$P$76,Девушки!$L$5:$L$76),IF(AND(D175="ж",F175=12),LOOKUP(I175,Девушки!$Q$5:$Q$76,Девушки!$L$5:$L$76),IF(AND(D175="ж",F175=13),LOOKUP(I175,Девушки!$R$5:$R$76,Девушки!$L$5:$L$76),IF(AND(D175="ж",F175=14),LOOKUP(I175,Девушки!$S$5:$S$76,Девушки!$L$5:$L$76),IF(AND(D175="ж",F175=15),LOOKUP(I175,Девушки!$T$5:$T$76,Девушки!$L$5:$L$76),IF(AND(D175="ж",F175=16),LOOKUP(I175,Девушки!$U$5:$U$76,Девушки!$L$5:$L$76),IF(AND(D175="ж",F175&gt;=17),LOOKUP(I175,Девушки!$V$5:$V$76,Девушки!$L$5:$L$76),IF(AND(D175="м",F175&lt;=10),LOOKUP(I175,Юноши!$O$5:$O$76,Юноши!$L$5:$L$76),IF(AND(D175="м",F175=11),LOOKUP(I175,Юноши!$P$5:$P$76,Юноши!$L$5:$L$76),IF(AND(D175="м",F175=12),LOOKUP(I175,Юноши!$Q$5:$Q$76,Юноши!$L$5:$L$76),IF(AND(D175="м",F175=13),LOOKUP(I175,Юноши!$R$5:$R$76,Юноши!$L$5:$L$76),IF(AND(D175="м",F175=14),LOOKUP(I175,Юноши!$S$5:$S$76,Юноши!$L$5:$L$76),IF(AND(D175="м",F175=15),LOOKUP(I175,Юноши!$T$5:$T$76,Юноши!$L$5:$L$76),IF(AND(D175="м",F175=16),LOOKUP(I175,Юноши!$U$5:$U$76,Юноши!$L$5:$L$76),IF(AND(D175="м",F175&gt;=17),LOOKUP(I175,Юноши!$V$5:$V$76,Юноши!$L$5:$L$76)))))))))))))))))))</f>
        <v>0</v>
      </c>
      <c r="K175" s="424"/>
      <c r="L175" s="391">
        <f>IF(E175="",0,IF(K175&lt;=0,0,IF(AND(D175="ж",F175&lt;=16),LOOKUP(K175,Девушки!$CC$5:$CC$76,Девушки!$L$5:$L$76),IF(AND(D175="ж",F175=17),LOOKUP(K175,Девушки!$CD$5:$CD$76,Девушки!$L$5:$L$76),IF(AND(D175="м",F175&lt;=16),LOOKUP(K175,Юноши!$CC$5:$CC$76,Юноши!$L$5:$L$76),IF(AND(D175="м",F175=17),LOOKUP(K175,Юноши!$CD$5:$CD$76,Юноши!$L$5:$L$76)))))))</f>
        <v>0</v>
      </c>
      <c r="M175" s="387"/>
      <c r="N175" s="320">
        <f>IF(E175="",0,IF(M175&lt;=0,0,IF(AND(D175="ж",F175&lt;=10),LOOKUP(M175,Девушки!$Z$5:$Z$75,Девушки!$W$5:$W$75),IF(AND(D175="ж",F175=11),LOOKUP(M175,Девушки!$AA$5:$AA$75,Девушки!$W$5:$W$75),IF(AND(D175="ж",F175=12),LOOKUP(M175,Девушки!$AB$5:$AB$75,Девушки!$W$5:$W$75),IF(AND(D175="ж",F175=13),LOOKUP(M175,Девушки!$AC$5:$AC$75,Девушки!$W$5:$W$75),IF(AND(D175="ж",F175=14),LOOKUP(M175,Девушки!$AD$5:$AD$75,Девушки!$W$5:$W$75),IF(AND(D175="ж",F175=15),LOOKUP(M175,Девушки!$AE$5:$AE$75,Девушки!$W$5:$W$75),IF(AND(D175="ж",F175=16),LOOKUP(M175,Девушки!$AF$5:$AF$75,Девушки!$W$5:$W$75),IF(AND(D175="ж",F175&gt;=17),LOOKUP(M175,Девушки!$AG$5:$AG$75,Девушки!$W$5:$W$75),IF(AND(D175="м",F175&lt;=10),LOOKUP(M175,Юноши!$Z$5:$Z$75,Юноши!$W$5:$W$75),IF(AND(D175="м",F175=11),LOOKUP(M175,Юноши!$AA$5:$AA$75,Юноши!$W$5:$W$75),IF(AND(D175="м",F175=12),LOOKUP(M175,Юноши!$AB$5:$AB$75,Юноши!$W$5:$W$75),IF(AND(D175="м",F175=13),LOOKUP(M175,Юноши!$AC$5:$AC$75,Юноши!$W$5:$W$75),IF(AND(D175="м",F175=14),LOOKUP(M175,Юноши!$AD$5:$AD$75,Юноши!$W$5:$W$75),IF(AND(D175="м",F175=15),LOOKUP(M175,Юноши!$AE$5:$AE$75,Юноши!$W$5:$W$75),IF(AND(D175="м",F175=16),LOOKUP(M175,Юноши!$AF$5:$AF$75,Юноши!$W$5:$W$75),IF(AND(D175="м",F175&gt;=17),LOOKUP(M175,Юноши!$AG$5:$AG$75,Юноши!$W$5:$W$75)))))))))))))))))))</f>
        <v>0</v>
      </c>
      <c r="O175" s="389"/>
      <c r="P175" s="322">
        <f>IF(E175="",0,IF(O175&lt;=0,0,IF(AND(D175="ж",F175&lt;=10),LOOKUP(O175,Девушки!$AK$5:$AK$75,Девушки!$W$5:$W$75),IF(AND(D175="ж",F175=11),LOOKUP(O175,Девушки!$AL$5:$AL$75,Девушки!$W$5:$W$75),IF(AND(D175="ж",F175=12),LOOKUP(O175,Девушки!$AM$5:$AM$75,Девушки!$W$5:$W$75),IF(AND(D175="ж",F175=13),LOOKUP(O175,Девушки!$AN$5:$AN$75,Девушки!$W$5:$W$75),IF(AND(D175="ж",F175=14),LOOKUP(O175,Девушки!$AO$5:$AO$75,Девушки!$W$5:$W$75),IF(AND(D175="ж",F175=15),LOOKUP(O175,Девушки!$AP$5:$AP$75,Девушки!$W$5:$W$75),IF(AND(D175="ж",F175=16),LOOKUP(O175,Девушки!$AQ$5:$AQ$75,Девушки!$W$5:$W$75),IF(AND(D175="ж",F175&gt;=17),LOOKUP(O175,Девушки!$AR$5:$AR$75,Девушки!$W$5:$W$75),IF(AND(D175="м",F175&lt;=10),LOOKUP(O175,Юноши!$AK$5:$AK$75,Юноши!$W$5:$W$75),IF(AND(D175="м",F175=11),LOOKUP(O175,Юноши!$AL$5:$AL$75,Юноши!$W$5:$W$75),IF(AND(D175="м",F175=12),LOOKUP(O175,Юноши!$AM$5:$AM$75,Юноши!$W$5:$W$75),IF(AND(D175="м",F175=13),LOOKUP(O175,Юноши!$AN$5:$AN$75,Юноши!$W$5:$W$75),IF(AND(D175="м",F175=14),LOOKUP(O175,Юноши!$AO$5:$AO$75,Юноши!$W$5:$W$75),IF(AND(D175="м",F175=15),LOOKUP(O175,Юноши!$AP$5:$AP$75,Юноши!$W$5:$W$75),IF(AND(D175="м",F175=16),LOOKUP(O175,Юноши!$AQ$5:$AQ$75,Юноши!$W$5:$W$75),IF(AND(D175="м",F175&gt;=17),LOOKUP(O175,Юноши!$AR$5:$AR$75,Юноши!$W$5:$W$75)))))))))))))))))))</f>
        <v>0</v>
      </c>
      <c r="Q175" s="319"/>
      <c r="R175" s="454">
        <f>IF(E175="",0,IF(Q175&lt;=0,0,IF(AND(D175="ж",F175&lt;=10),LOOKUP(Q175,Девушки!$AV$5:$AV$75,Девушки!$W$5:$W$75),IF(AND(D175="ж",F175=11),LOOKUP(Q175,Девушки!$AW$5:$AW$75,Девушки!$W$5:$W$75),IF(AND(D175="ж",F175=12),LOOKUP(Q175,Девушки!$AX$5:$AX$75,Девушки!$W$5:$W$75),IF(AND(D175="ж",F175=13),LOOKUP(Q175,Девушки!$AY$5:$AY$75,Девушки!$W$5:$W$75),IF(AND(D175="ж",F175=14),LOOKUP(Q175,Девушки!$AZ$5:$AZ$75,Девушки!$W$5:$W$75),IF(AND(D175="ж",F175=15),LOOKUP(Q175,Девушки!$BA$5:$BA$75,Девушки!$W$5:$W$75),IF(AND(D175="ж",F175=16),LOOKUP(Q175,Девушки!$BB$5:$BB$75,Девушки!$W$5:$W$75),IF(AND(D175="ж",F175&gt;=17),LOOKUP(Q175,Девушки!$BC$5:$BC$75,Девушки!$W$5:$W$75),IF(AND(D175="м",F175&lt;=10),LOOKUP(Q175,Юноши!$AV$5:$AV$75,Юноши!$W$5:$W$75),IF(AND(D175="м",F175=11),LOOKUP(Q175,Юноши!$AW$5:$AW$75,Юноши!$W$5:$W$75),IF(AND(D175="м",F175=12),LOOKUP(Q175,Юноши!$AX$5:$AX$75,Юноши!$W$5:$W$75),IF(AND(D175="м",F175=13),LOOKUP(Q175,Юноши!$AY$5:$AY$75,Юноши!$W$5:$W$75),IF(AND(D175="м",F175=14),LOOKUP(Q175,Юноши!$AZ$5:$AZ$75,Юноши!$W$5:$W$75),IF(AND(D175="м",F175=15),LOOKUP(Q175,Юноши!$BA$5:$BA$75,Юноши!$W$5:$W$75),IF(AND(D175="м",F175=16),LOOKUP(Q175,Юноши!$BB$5:$BB$75,Юноши!$W$5:$W$75),IF(AND(D175="м",F175&gt;=17),LOOKUP(Q175,Юноши!$BC$5:$BC$75,Юноши!$W$5:$W$75)))))))))))))))))))</f>
        <v>0</v>
      </c>
      <c r="S175" s="335"/>
      <c r="T175" s="323">
        <f>IF(E175="",0,IF(S175="",0,IF(S175&lt;-4,0,IF(AND(D175="ж",F175&lt;=10),LOOKUP(S175,Девушки!$BG$5:$BG$75,Девушки!$W$5:$W$75),IF(AND(D175="ж",F175=11),LOOKUP(S175,Девушки!$BH$5:$BH$75,Девушки!$W$5:$W$75),IF(AND(D175="ж",F175=12),LOOKUP(S175,Девушки!$BI$5:$BI$75,Девушки!$W$5:$W$75),IF(AND(D175="ж",F175=13),LOOKUP(S175,Девушки!$BJ$5:$BJ$75,Девушки!$W$5:$W$75),IF(AND(D175="ж",F175=14),LOOKUP(S175,Девушки!$BK$5:$BK$75,Девушки!$W$5:$W$75),IF(AND(D175="ж",F175=15),LOOKUP(S175,Девушки!$BL$5:$BL$75,Девушки!$W$5:$W$75),IF(AND(D175="ж",F175=16),LOOKUP(S175,Девушки!$BM$5:$BM$75,Девушки!$W$5:$W$75),IF(AND(D175="ж",F175&gt;=17),LOOKUP(S175,Девушки!$BN$5:$BN$75,Девушки!$W$5:$W$75),IF(AND(D175="м",F175&lt;=10),LOOKUP(S175,Юноши!$BG$5:$BG$75,Юноши!$W$5:$W$75),IF(AND(D175="м",F175=11),LOOKUP(S175,Юноши!$BH$5:$BH$75,Юноши!$W$5:$W$75),IF(AND(D175="м",F175=12),LOOKUP(S175,Юноши!$BI$5:$BI$75,Юноши!$W$5:$W$75),IF(AND(D175="м",F175=13),LOOKUP(S175,Юноши!$BJ$5:$BJ$75,Юноши!$W$5:$W$75),IF(AND(D175="м",F175=14),LOOKUP(S175,Юноши!$BK$5:$BK$75,Юноши!$W$5:$W$75),IF(AND(D175="м",F175=15),LOOKUP(S175,Юноши!$BL$5:$BL$75,Юноши!$W$5:$W$75),IF(AND(D175="м",F175=16),LOOKUP(S175,Юноши!$BM$5:$BM$75,Юноши!$W$5:$W$75),IF(AND(D175="м",F175&gt;=17),LOOKUP(S175,Юноши!$BN$5:$BN$75,Юноши!$W$5:$W$75))))))))))))))))))))</f>
        <v>0</v>
      </c>
      <c r="U175" s="343"/>
      <c r="V175" s="454">
        <f>IF(E175="",0,IF(U175&lt;=0,0,IF(AND(D175="ж",F175&lt;=10),LOOKUP(U175,Девушки!$BT$5:$BT$76,Девушки!$BO$5:$BO$76),IF(AND(D175="ж",F175=11),LOOKUP(U175,Девушки!$BT$5:$BT$76,Девушки!$BO$5:$BO$76),IF(AND(D175="ж",F175=12),LOOKUP(U175,Девушки!$BT$5:$BT$76,Девушки!$BO$5:$BO$76),IF(AND(D175="ж",F175=13),LOOKUP(U175,Девушки!$BT$5:$BT$76,Девушки!$BO$5:$BO$76),IF(AND(D175="ж",F175=14),LOOKUP(U175,Девушки!$BT$5:$BT$76,Девушки!$BO$5:$BO$76),IF(AND(D175="ж",F175=15),LOOKUP(U175,Девушки!$BT$5:$BT$76,Девушки!$BO$5:$BO$76),IF(AND(D175="ж",F175=16),LOOKUP(U175,Девушки!$BT$5:$BT$76,Девушки!$BO$5:$BO$76),IF(AND(D175="ж",F175&gt;=17),LOOKUP(U175,Девушки!$BT$5:$BT$76,Девушки!$BO$5:$BO$76),IF(AND(D175="м",F175&lt;=10),LOOKUP(U175,Юноши!$BT$5:$BT$76,Юноши!$BO$5:$BO$76),IF(AND(D175="м",F175=11),LOOKUP(U175,Юноши!$BT$5:$BT$76,Юноши!$BO$5:$BO$76),IF(AND(D175="м",F175=12),LOOKUP(U175,Юноши!$BT$5:$BT$76,Юноши!$BO$5:$BO$76),IF(AND(D175="м",F175=13),LOOKUP(U175,Юноши!$BT$5:$BT$76,Юноши!$BO$5:$BO$76),IF(AND(D175="м",F175=14),LOOKUP(U175,Юноши!$BT$5:$BT$76,Юноши!$BO$5:$BO$76),IF(AND(D175="м",F175=15),LOOKUP(U175,Юноши!$BT$5:$BT$76,Юноши!$BO$5:$BO$76),IF(AND(D175="м",F175=16),LOOKUP(U175,Юноши!$BT$5:$BT$76,Юноши!$BO$5:$BO$76),IF(AND(D175="м",F175&gt;=17),LOOKUP(U175,Юноши!$BT$5:$BT$76,Юноши!$BO$5:$BO$76)))))))))))))))))))</f>
        <v>0</v>
      </c>
      <c r="W175" s="348"/>
      <c r="X175" s="324">
        <f>IF(E175="",0,IF(W175="",0,IF(AND(D175="ж",F175&lt;=10),LOOKUP(W175,Девушки!$D$5:$D$76,Девушки!$A$5:$A$76),IF(AND(D175="ж",F175=11),LOOKUP(W175,Девушки!$E$5:$E$76,Девушки!$A$5:$A$76),IF(AND(D175="ж",F175=12),LOOKUP(W175,Девушки!$F$5:$F$76,Девушки!$A$5:$A$76),IF(AND(D175="ж",F175=13),LOOKUP(W175,Девушки!$G$5:$G$76,Девушки!$A$5:$A$76),IF(AND(D175="ж",F175=14),LOOKUP(W175,Девушки!$H$5:$H$76,Девушки!$A$5:$A$76),IF(AND(D175="ж",F175=15),LOOKUP(W175,Девушки!$I$5:$I$76,Девушки!$A$5:$A$76),IF(AND(D175="ж",F175=16),LOOKUP(W175,Девушки!$J$5:$J$76,Девушки!$A$5:$A$76),IF(AND(D175="ж",F175&gt;=17),LOOKUP(W175,Девушки!$K$5:$K$76,Девушки!$A$5:$A$76),IF(AND(D175="м",F175&lt;=10),LOOKUP(W175,Юноши!$D$5:$D$76,Юноши!$A$5:$A$76),IF(AND(D175="м",F175=11),LOOKUP(W175,Юноши!$E$5:$E$76,Юноши!$A$5:$A$76),IF(AND(D175="м",F175=12),LOOKUP(W175,Юноши!$F$5:$F$76,Юноши!$A$5:$A$76),IF(AND(D175="м",F175=13),LOOKUP(W175,Юноши!$G$5:$G$76,Юноши!$A$5:$A$76),IF(AND(D175="м",F175=14),LOOKUP(W175,Юноши!$H$5:$H$76,Юноши!$A$5:$A$76),IF(AND(D175="м",F175=15),LOOKUP(W175,Юноши!$I$5:$I$76,Юноши!$A$5:$A$76),IF(AND(D175="м",F175=16),LOOKUP(W175,Юноши!$J$5:$J$76,Юноши!$A$5:$A$76),IF(AND(D175="м",F175&gt;=17),LOOKUP(W175,Юноши!$K$5:$K$76,Юноши!$A$5:$A$76)))))))))))))))))))</f>
        <v>0</v>
      </c>
      <c r="Y175" s="451">
        <f t="shared" si="5"/>
        <v>0</v>
      </c>
    </row>
    <row r="176" spans="1:25" ht="24.95" customHeight="1">
      <c r="A176" s="456"/>
      <c r="B176" s="456"/>
      <c r="C176" s="457"/>
      <c r="D176" s="458"/>
      <c r="E176" s="463"/>
      <c r="F176" s="416" t="str">
        <f t="shared" si="4"/>
        <v>/</v>
      </c>
      <c r="G176" s="422"/>
      <c r="H176" s="420">
        <f>IF(E176="",0,IF(G176&lt;=0,0,IF(AND(D176="ж",F176&lt;=10),LOOKUP(G176,Девушки!$CH$5:$CH$76,Девушки!$L$5:$L$76),IF(AND(D176="ж",F176=11),LOOKUP(G176,Девушки!$CI$5:$CI$76,Девушки!$L$5:$L$76),IF(AND(D176="ж",F176=12),LOOKUP(G176,Девушки!$CJ$5:$CJ$76,Девушки!$L$5:$L$76),IF(AND(D176="ж",F176=13),LOOKUP(G176,Девушки!$CK$5:$CK$76,Девушки!$L$5:$L$76),IF(AND(D176="ж",F176=14),LOOKUP(G176,Девушки!$CL$5:$CL$76,Девушки!$L$5:$L$76),IF(AND(D176="ж",F176=15),LOOKUP(G176,Девушки!$CM$5:$CM$76,Девушки!$L$5:$L$76),IF(AND(D176="ж",F176=16),LOOKUP(G176,Девушки!$CN$5:$CN$76,Девушки!$L$5:$L$76),IF(AND(D176="ж",F176&gt;=17),LOOKUP(G176,Девушки!$CO$5:$CO$76,Девушки!$L$5:$L$76),IF(AND(D176="м",F176&lt;=10),LOOKUP(G176,Юноши!$CH$5:$CH$76,Юноши!$L$5:$L$76),IF(AND(D176="м",F176=11),LOOKUP(G176,Юноши!$CI$5:$CI$76,Юноши!$L$5:$L$76),IF(AND(D176="м",F176=12),LOOKUP(G176,Юноши!$CJ$5:$CJ$76,Юноши!$L$5:$L$76),IF(AND(D176="м",F176=13),LOOKUP(G176,Юноши!$CK$5:$CK$76,Юноши!$L$5:$L$76),IF(AND(D176="м",F176=14),LOOKUP(G176,Юноши!$CL$5:$CL$76,Юноши!$L$5:$L$76),IF(AND(D176="м",F176=15),LOOKUP(G176,Юноши!$CM$5:$CM$76,Юноши!$L$5:$L$76),IF(AND(D176="м",F176=16),LOOKUP(G176,Юноши!$CN$5:$CN$76,Юноши!$L$5:$L$76),IF(AND(D176="м",F176&gt;=17),LOOKUP(G176,Юноши!$CO$5:$CO$76,Юноши!$L$5:$L$76)))))))))))))))))))</f>
        <v>0</v>
      </c>
      <c r="I176" s="418"/>
      <c r="J176" s="383">
        <f>IF(E176="",0,IF(I176&lt;=0,0,IF(AND(D176="ж",F176&lt;=10),LOOKUP(I176,Девушки!$O$5:$O$76,Девушки!$L$5:$L$76),IF(AND(D176="ж",F176=11),LOOKUP(I176,Девушки!$P$5:$P$76,Девушки!$L$5:$L$76),IF(AND(D176="ж",F176=12),LOOKUP(I176,Девушки!$Q$5:$Q$76,Девушки!$L$5:$L$76),IF(AND(D176="ж",F176=13),LOOKUP(I176,Девушки!$R$5:$R$76,Девушки!$L$5:$L$76),IF(AND(D176="ж",F176=14),LOOKUP(I176,Девушки!$S$5:$S$76,Девушки!$L$5:$L$76),IF(AND(D176="ж",F176=15),LOOKUP(I176,Девушки!$T$5:$T$76,Девушки!$L$5:$L$76),IF(AND(D176="ж",F176=16),LOOKUP(I176,Девушки!$U$5:$U$76,Девушки!$L$5:$L$76),IF(AND(D176="ж",F176&gt;=17),LOOKUP(I176,Девушки!$V$5:$V$76,Девушки!$L$5:$L$76),IF(AND(D176="м",F176&lt;=10),LOOKUP(I176,Юноши!$O$5:$O$76,Юноши!$L$5:$L$76),IF(AND(D176="м",F176=11),LOOKUP(I176,Юноши!$P$5:$P$76,Юноши!$L$5:$L$76),IF(AND(D176="м",F176=12),LOOKUP(I176,Юноши!$Q$5:$Q$76,Юноши!$L$5:$L$76),IF(AND(D176="м",F176=13),LOOKUP(I176,Юноши!$R$5:$R$76,Юноши!$L$5:$L$76),IF(AND(D176="м",F176=14),LOOKUP(I176,Юноши!$S$5:$S$76,Юноши!$L$5:$L$76),IF(AND(D176="м",F176=15),LOOKUP(I176,Юноши!$T$5:$T$76,Юноши!$L$5:$L$76),IF(AND(D176="м",F176=16),LOOKUP(I176,Юноши!$U$5:$U$76,Юноши!$L$5:$L$76),IF(AND(D176="м",F176&gt;=17),LOOKUP(I176,Юноши!$V$5:$V$76,Юноши!$L$5:$L$76)))))))))))))))))))</f>
        <v>0</v>
      </c>
      <c r="K176" s="424"/>
      <c r="L176" s="391">
        <f>IF(E176="",0,IF(K176&lt;=0,0,IF(AND(D176="ж",F176&lt;=16),LOOKUP(K176,Девушки!$CC$5:$CC$76,Девушки!$L$5:$L$76),IF(AND(D176="ж",F176=17),LOOKUP(K176,Девушки!$CD$5:$CD$76,Девушки!$L$5:$L$76),IF(AND(D176="м",F176&lt;=16),LOOKUP(K176,Юноши!$CC$5:$CC$76,Юноши!$L$5:$L$76),IF(AND(D176="м",F176=17),LOOKUP(K176,Юноши!$CD$5:$CD$76,Юноши!$L$5:$L$76)))))))</f>
        <v>0</v>
      </c>
      <c r="M176" s="387"/>
      <c r="N176" s="320">
        <f>IF(E176="",0,IF(M176&lt;=0,0,IF(AND(D176="ж",F176&lt;=10),LOOKUP(M176,Девушки!$Z$5:$Z$75,Девушки!$W$5:$W$75),IF(AND(D176="ж",F176=11),LOOKUP(M176,Девушки!$AA$5:$AA$75,Девушки!$W$5:$W$75),IF(AND(D176="ж",F176=12),LOOKUP(M176,Девушки!$AB$5:$AB$75,Девушки!$W$5:$W$75),IF(AND(D176="ж",F176=13),LOOKUP(M176,Девушки!$AC$5:$AC$75,Девушки!$W$5:$W$75),IF(AND(D176="ж",F176=14),LOOKUP(M176,Девушки!$AD$5:$AD$75,Девушки!$W$5:$W$75),IF(AND(D176="ж",F176=15),LOOKUP(M176,Девушки!$AE$5:$AE$75,Девушки!$W$5:$W$75),IF(AND(D176="ж",F176=16),LOOKUP(M176,Девушки!$AF$5:$AF$75,Девушки!$W$5:$W$75),IF(AND(D176="ж",F176&gt;=17),LOOKUP(M176,Девушки!$AG$5:$AG$75,Девушки!$W$5:$W$75),IF(AND(D176="м",F176&lt;=10),LOOKUP(M176,Юноши!$Z$5:$Z$75,Юноши!$W$5:$W$75),IF(AND(D176="м",F176=11),LOOKUP(M176,Юноши!$AA$5:$AA$75,Юноши!$W$5:$W$75),IF(AND(D176="м",F176=12),LOOKUP(M176,Юноши!$AB$5:$AB$75,Юноши!$W$5:$W$75),IF(AND(D176="м",F176=13),LOOKUP(M176,Юноши!$AC$5:$AC$75,Юноши!$W$5:$W$75),IF(AND(D176="м",F176=14),LOOKUP(M176,Юноши!$AD$5:$AD$75,Юноши!$W$5:$W$75),IF(AND(D176="м",F176=15),LOOKUP(M176,Юноши!$AE$5:$AE$75,Юноши!$W$5:$W$75),IF(AND(D176="м",F176=16),LOOKUP(M176,Юноши!$AF$5:$AF$75,Юноши!$W$5:$W$75),IF(AND(D176="м",F176&gt;=17),LOOKUP(M176,Юноши!$AG$5:$AG$75,Юноши!$W$5:$W$75)))))))))))))))))))</f>
        <v>0</v>
      </c>
      <c r="O176" s="389"/>
      <c r="P176" s="322">
        <f>IF(E176="",0,IF(O176&lt;=0,0,IF(AND(D176="ж",F176&lt;=10),LOOKUP(O176,Девушки!$AK$5:$AK$75,Девушки!$W$5:$W$75),IF(AND(D176="ж",F176=11),LOOKUP(O176,Девушки!$AL$5:$AL$75,Девушки!$W$5:$W$75),IF(AND(D176="ж",F176=12),LOOKUP(O176,Девушки!$AM$5:$AM$75,Девушки!$W$5:$W$75),IF(AND(D176="ж",F176=13),LOOKUP(O176,Девушки!$AN$5:$AN$75,Девушки!$W$5:$W$75),IF(AND(D176="ж",F176=14),LOOKUP(O176,Девушки!$AO$5:$AO$75,Девушки!$W$5:$W$75),IF(AND(D176="ж",F176=15),LOOKUP(O176,Девушки!$AP$5:$AP$75,Девушки!$W$5:$W$75),IF(AND(D176="ж",F176=16),LOOKUP(O176,Девушки!$AQ$5:$AQ$75,Девушки!$W$5:$W$75),IF(AND(D176="ж",F176&gt;=17),LOOKUP(O176,Девушки!$AR$5:$AR$75,Девушки!$W$5:$W$75),IF(AND(D176="м",F176&lt;=10),LOOKUP(O176,Юноши!$AK$5:$AK$75,Юноши!$W$5:$W$75),IF(AND(D176="м",F176=11),LOOKUP(O176,Юноши!$AL$5:$AL$75,Юноши!$W$5:$W$75),IF(AND(D176="м",F176=12),LOOKUP(O176,Юноши!$AM$5:$AM$75,Юноши!$W$5:$W$75),IF(AND(D176="м",F176=13),LOOKUP(O176,Юноши!$AN$5:$AN$75,Юноши!$W$5:$W$75),IF(AND(D176="м",F176=14),LOOKUP(O176,Юноши!$AO$5:$AO$75,Юноши!$W$5:$W$75),IF(AND(D176="м",F176=15),LOOKUP(O176,Юноши!$AP$5:$AP$75,Юноши!$W$5:$W$75),IF(AND(D176="м",F176=16),LOOKUP(O176,Юноши!$AQ$5:$AQ$75,Юноши!$W$5:$W$75),IF(AND(D176="м",F176&gt;=17),LOOKUP(O176,Юноши!$AR$5:$AR$75,Юноши!$W$5:$W$75)))))))))))))))))))</f>
        <v>0</v>
      </c>
      <c r="Q176" s="319"/>
      <c r="R176" s="454">
        <f>IF(E176="",0,IF(Q176&lt;=0,0,IF(AND(D176="ж",F176&lt;=10),LOOKUP(Q176,Девушки!$AV$5:$AV$75,Девушки!$W$5:$W$75),IF(AND(D176="ж",F176=11),LOOKUP(Q176,Девушки!$AW$5:$AW$75,Девушки!$W$5:$W$75),IF(AND(D176="ж",F176=12),LOOKUP(Q176,Девушки!$AX$5:$AX$75,Девушки!$W$5:$W$75),IF(AND(D176="ж",F176=13),LOOKUP(Q176,Девушки!$AY$5:$AY$75,Девушки!$W$5:$W$75),IF(AND(D176="ж",F176=14),LOOKUP(Q176,Девушки!$AZ$5:$AZ$75,Девушки!$W$5:$W$75),IF(AND(D176="ж",F176=15),LOOKUP(Q176,Девушки!$BA$5:$BA$75,Девушки!$W$5:$W$75),IF(AND(D176="ж",F176=16),LOOKUP(Q176,Девушки!$BB$5:$BB$75,Девушки!$W$5:$W$75),IF(AND(D176="ж",F176&gt;=17),LOOKUP(Q176,Девушки!$BC$5:$BC$75,Девушки!$W$5:$W$75),IF(AND(D176="м",F176&lt;=10),LOOKUP(Q176,Юноши!$AV$5:$AV$75,Юноши!$W$5:$W$75),IF(AND(D176="м",F176=11),LOOKUP(Q176,Юноши!$AW$5:$AW$75,Юноши!$W$5:$W$75),IF(AND(D176="м",F176=12),LOOKUP(Q176,Юноши!$AX$5:$AX$75,Юноши!$W$5:$W$75),IF(AND(D176="м",F176=13),LOOKUP(Q176,Юноши!$AY$5:$AY$75,Юноши!$W$5:$W$75),IF(AND(D176="м",F176=14),LOOKUP(Q176,Юноши!$AZ$5:$AZ$75,Юноши!$W$5:$W$75),IF(AND(D176="м",F176=15),LOOKUP(Q176,Юноши!$BA$5:$BA$75,Юноши!$W$5:$W$75),IF(AND(D176="м",F176=16),LOOKUP(Q176,Юноши!$BB$5:$BB$75,Юноши!$W$5:$W$75),IF(AND(D176="м",F176&gt;=17),LOOKUP(Q176,Юноши!$BC$5:$BC$75,Юноши!$W$5:$W$75)))))))))))))))))))</f>
        <v>0</v>
      </c>
      <c r="S176" s="335"/>
      <c r="T176" s="323">
        <f>IF(E176="",0,IF(S176="",0,IF(S176&lt;-4,0,IF(AND(D176="ж",F176&lt;=10),LOOKUP(S176,Девушки!$BG$5:$BG$75,Девушки!$W$5:$W$75),IF(AND(D176="ж",F176=11),LOOKUP(S176,Девушки!$BH$5:$BH$75,Девушки!$W$5:$W$75),IF(AND(D176="ж",F176=12),LOOKUP(S176,Девушки!$BI$5:$BI$75,Девушки!$W$5:$W$75),IF(AND(D176="ж",F176=13),LOOKUP(S176,Девушки!$BJ$5:$BJ$75,Девушки!$W$5:$W$75),IF(AND(D176="ж",F176=14),LOOKUP(S176,Девушки!$BK$5:$BK$75,Девушки!$W$5:$W$75),IF(AND(D176="ж",F176=15),LOOKUP(S176,Девушки!$BL$5:$BL$75,Девушки!$W$5:$W$75),IF(AND(D176="ж",F176=16),LOOKUP(S176,Девушки!$BM$5:$BM$75,Девушки!$W$5:$W$75),IF(AND(D176="ж",F176&gt;=17),LOOKUP(S176,Девушки!$BN$5:$BN$75,Девушки!$W$5:$W$75),IF(AND(D176="м",F176&lt;=10),LOOKUP(S176,Юноши!$BG$5:$BG$75,Юноши!$W$5:$W$75),IF(AND(D176="м",F176=11),LOOKUP(S176,Юноши!$BH$5:$BH$75,Юноши!$W$5:$W$75),IF(AND(D176="м",F176=12),LOOKUP(S176,Юноши!$BI$5:$BI$75,Юноши!$W$5:$W$75),IF(AND(D176="м",F176=13),LOOKUP(S176,Юноши!$BJ$5:$BJ$75,Юноши!$W$5:$W$75),IF(AND(D176="м",F176=14),LOOKUP(S176,Юноши!$BK$5:$BK$75,Юноши!$W$5:$W$75),IF(AND(D176="м",F176=15),LOOKUP(S176,Юноши!$BL$5:$BL$75,Юноши!$W$5:$W$75),IF(AND(D176="м",F176=16),LOOKUP(S176,Юноши!$BM$5:$BM$75,Юноши!$W$5:$W$75),IF(AND(D176="м",F176&gt;=17),LOOKUP(S176,Юноши!$BN$5:$BN$75,Юноши!$W$5:$W$75))))))))))))))))))))</f>
        <v>0</v>
      </c>
      <c r="U176" s="343"/>
      <c r="V176" s="454">
        <f>IF(E176="",0,IF(U176&lt;=0,0,IF(AND(D176="ж",F176&lt;=10),LOOKUP(U176,Девушки!$BT$5:$BT$76,Девушки!$BO$5:$BO$76),IF(AND(D176="ж",F176=11),LOOKUP(U176,Девушки!$BT$5:$BT$76,Девушки!$BO$5:$BO$76),IF(AND(D176="ж",F176=12),LOOKUP(U176,Девушки!$BT$5:$BT$76,Девушки!$BO$5:$BO$76),IF(AND(D176="ж",F176=13),LOOKUP(U176,Девушки!$BT$5:$BT$76,Девушки!$BO$5:$BO$76),IF(AND(D176="ж",F176=14),LOOKUP(U176,Девушки!$BT$5:$BT$76,Девушки!$BO$5:$BO$76),IF(AND(D176="ж",F176=15),LOOKUP(U176,Девушки!$BT$5:$BT$76,Девушки!$BO$5:$BO$76),IF(AND(D176="ж",F176=16),LOOKUP(U176,Девушки!$BT$5:$BT$76,Девушки!$BO$5:$BO$76),IF(AND(D176="ж",F176&gt;=17),LOOKUP(U176,Девушки!$BT$5:$BT$76,Девушки!$BO$5:$BO$76),IF(AND(D176="м",F176&lt;=10),LOOKUP(U176,Юноши!$BT$5:$BT$76,Юноши!$BO$5:$BO$76),IF(AND(D176="м",F176=11),LOOKUP(U176,Юноши!$BT$5:$BT$76,Юноши!$BO$5:$BO$76),IF(AND(D176="м",F176=12),LOOKUP(U176,Юноши!$BT$5:$BT$76,Юноши!$BO$5:$BO$76),IF(AND(D176="м",F176=13),LOOKUP(U176,Юноши!$BT$5:$BT$76,Юноши!$BO$5:$BO$76),IF(AND(D176="м",F176=14),LOOKUP(U176,Юноши!$BT$5:$BT$76,Юноши!$BO$5:$BO$76),IF(AND(D176="м",F176=15),LOOKUP(U176,Юноши!$BT$5:$BT$76,Юноши!$BO$5:$BO$76),IF(AND(D176="м",F176=16),LOOKUP(U176,Юноши!$BT$5:$BT$76,Юноши!$BO$5:$BO$76),IF(AND(D176="м",F176&gt;=17),LOOKUP(U176,Юноши!$BT$5:$BT$76,Юноши!$BO$5:$BO$76)))))))))))))))))))</f>
        <v>0</v>
      </c>
      <c r="W176" s="348"/>
      <c r="X176" s="324">
        <f>IF(E176="",0,IF(W176="",0,IF(AND(D176="ж",F176&lt;=10),LOOKUP(W176,Девушки!$D$5:$D$76,Девушки!$A$5:$A$76),IF(AND(D176="ж",F176=11),LOOKUP(W176,Девушки!$E$5:$E$76,Девушки!$A$5:$A$76),IF(AND(D176="ж",F176=12),LOOKUP(W176,Девушки!$F$5:$F$76,Девушки!$A$5:$A$76),IF(AND(D176="ж",F176=13),LOOKUP(W176,Девушки!$G$5:$G$76,Девушки!$A$5:$A$76),IF(AND(D176="ж",F176=14),LOOKUP(W176,Девушки!$H$5:$H$76,Девушки!$A$5:$A$76),IF(AND(D176="ж",F176=15),LOOKUP(W176,Девушки!$I$5:$I$76,Девушки!$A$5:$A$76),IF(AND(D176="ж",F176=16),LOOKUP(W176,Девушки!$J$5:$J$76,Девушки!$A$5:$A$76),IF(AND(D176="ж",F176&gt;=17),LOOKUP(W176,Девушки!$K$5:$K$76,Девушки!$A$5:$A$76),IF(AND(D176="м",F176&lt;=10),LOOKUP(W176,Юноши!$D$5:$D$76,Юноши!$A$5:$A$76),IF(AND(D176="м",F176=11),LOOKUP(W176,Юноши!$E$5:$E$76,Юноши!$A$5:$A$76),IF(AND(D176="м",F176=12),LOOKUP(W176,Юноши!$F$5:$F$76,Юноши!$A$5:$A$76),IF(AND(D176="м",F176=13),LOOKUP(W176,Юноши!$G$5:$G$76,Юноши!$A$5:$A$76),IF(AND(D176="м",F176=14),LOOKUP(W176,Юноши!$H$5:$H$76,Юноши!$A$5:$A$76),IF(AND(D176="м",F176=15),LOOKUP(W176,Юноши!$I$5:$I$76,Юноши!$A$5:$A$76),IF(AND(D176="м",F176=16),LOOKUP(W176,Юноши!$J$5:$J$76,Юноши!$A$5:$A$76),IF(AND(D176="м",F176&gt;=17),LOOKUP(W176,Юноши!$K$5:$K$76,Юноши!$A$5:$A$76)))))))))))))))))))</f>
        <v>0</v>
      </c>
      <c r="Y176" s="451">
        <f t="shared" si="5"/>
        <v>0</v>
      </c>
    </row>
    <row r="177" spans="1:25" ht="24.95" customHeight="1">
      <c r="A177" s="456"/>
      <c r="B177" s="456"/>
      <c r="C177" s="457"/>
      <c r="D177" s="458"/>
      <c r="E177" s="463"/>
      <c r="F177" s="416" t="str">
        <f t="shared" si="4"/>
        <v>/</v>
      </c>
      <c r="G177" s="422"/>
      <c r="H177" s="420">
        <f>IF(E177="",0,IF(G177&lt;=0,0,IF(AND(D177="ж",F177&lt;=10),LOOKUP(G177,Девушки!$CH$5:$CH$76,Девушки!$L$5:$L$76),IF(AND(D177="ж",F177=11),LOOKUP(G177,Девушки!$CI$5:$CI$76,Девушки!$L$5:$L$76),IF(AND(D177="ж",F177=12),LOOKUP(G177,Девушки!$CJ$5:$CJ$76,Девушки!$L$5:$L$76),IF(AND(D177="ж",F177=13),LOOKUP(G177,Девушки!$CK$5:$CK$76,Девушки!$L$5:$L$76),IF(AND(D177="ж",F177=14),LOOKUP(G177,Девушки!$CL$5:$CL$76,Девушки!$L$5:$L$76),IF(AND(D177="ж",F177=15),LOOKUP(G177,Девушки!$CM$5:$CM$76,Девушки!$L$5:$L$76),IF(AND(D177="ж",F177=16),LOOKUP(G177,Девушки!$CN$5:$CN$76,Девушки!$L$5:$L$76),IF(AND(D177="ж",F177&gt;=17),LOOKUP(G177,Девушки!$CO$5:$CO$76,Девушки!$L$5:$L$76),IF(AND(D177="м",F177&lt;=10),LOOKUP(G177,Юноши!$CH$5:$CH$76,Юноши!$L$5:$L$76),IF(AND(D177="м",F177=11),LOOKUP(G177,Юноши!$CI$5:$CI$76,Юноши!$L$5:$L$76),IF(AND(D177="м",F177=12),LOOKUP(G177,Юноши!$CJ$5:$CJ$76,Юноши!$L$5:$L$76),IF(AND(D177="м",F177=13),LOOKUP(G177,Юноши!$CK$5:$CK$76,Юноши!$L$5:$L$76),IF(AND(D177="м",F177=14),LOOKUP(G177,Юноши!$CL$5:$CL$76,Юноши!$L$5:$L$76),IF(AND(D177="м",F177=15),LOOKUP(G177,Юноши!$CM$5:$CM$76,Юноши!$L$5:$L$76),IF(AND(D177="м",F177=16),LOOKUP(G177,Юноши!$CN$5:$CN$76,Юноши!$L$5:$L$76),IF(AND(D177="м",F177&gt;=17),LOOKUP(G177,Юноши!$CO$5:$CO$76,Юноши!$L$5:$L$76)))))))))))))))))))</f>
        <v>0</v>
      </c>
      <c r="I177" s="418"/>
      <c r="J177" s="383">
        <f>IF(E177="",0,IF(I177&lt;=0,0,IF(AND(D177="ж",F177&lt;=10),LOOKUP(I177,Девушки!$O$5:$O$76,Девушки!$L$5:$L$76),IF(AND(D177="ж",F177=11),LOOKUP(I177,Девушки!$P$5:$P$76,Девушки!$L$5:$L$76),IF(AND(D177="ж",F177=12),LOOKUP(I177,Девушки!$Q$5:$Q$76,Девушки!$L$5:$L$76),IF(AND(D177="ж",F177=13),LOOKUP(I177,Девушки!$R$5:$R$76,Девушки!$L$5:$L$76),IF(AND(D177="ж",F177=14),LOOKUP(I177,Девушки!$S$5:$S$76,Девушки!$L$5:$L$76),IF(AND(D177="ж",F177=15),LOOKUP(I177,Девушки!$T$5:$T$76,Девушки!$L$5:$L$76),IF(AND(D177="ж",F177=16),LOOKUP(I177,Девушки!$U$5:$U$76,Девушки!$L$5:$L$76),IF(AND(D177="ж",F177&gt;=17),LOOKUP(I177,Девушки!$V$5:$V$76,Девушки!$L$5:$L$76),IF(AND(D177="м",F177&lt;=10),LOOKUP(I177,Юноши!$O$5:$O$76,Юноши!$L$5:$L$76),IF(AND(D177="м",F177=11),LOOKUP(I177,Юноши!$P$5:$P$76,Юноши!$L$5:$L$76),IF(AND(D177="м",F177=12),LOOKUP(I177,Юноши!$Q$5:$Q$76,Юноши!$L$5:$L$76),IF(AND(D177="м",F177=13),LOOKUP(I177,Юноши!$R$5:$R$76,Юноши!$L$5:$L$76),IF(AND(D177="м",F177=14),LOOKUP(I177,Юноши!$S$5:$S$76,Юноши!$L$5:$L$76),IF(AND(D177="м",F177=15),LOOKUP(I177,Юноши!$T$5:$T$76,Юноши!$L$5:$L$76),IF(AND(D177="м",F177=16),LOOKUP(I177,Юноши!$U$5:$U$76,Юноши!$L$5:$L$76),IF(AND(D177="м",F177&gt;=17),LOOKUP(I177,Юноши!$V$5:$V$76,Юноши!$L$5:$L$76)))))))))))))))))))</f>
        <v>0</v>
      </c>
      <c r="K177" s="424"/>
      <c r="L177" s="391">
        <f>IF(E177="",0,IF(K177&lt;=0,0,IF(AND(D177="ж",F177&lt;=16),LOOKUP(K177,Девушки!$CC$5:$CC$76,Девушки!$L$5:$L$76),IF(AND(D177="ж",F177=17),LOOKUP(K177,Девушки!$CD$5:$CD$76,Девушки!$L$5:$L$76),IF(AND(D177="м",F177&lt;=16),LOOKUP(K177,Юноши!$CC$5:$CC$76,Юноши!$L$5:$L$76),IF(AND(D177="м",F177=17),LOOKUP(K177,Юноши!$CD$5:$CD$76,Юноши!$L$5:$L$76)))))))</f>
        <v>0</v>
      </c>
      <c r="M177" s="387"/>
      <c r="N177" s="320">
        <f>IF(E177="",0,IF(M177&lt;=0,0,IF(AND(D177="ж",F177&lt;=10),LOOKUP(M177,Девушки!$Z$5:$Z$75,Девушки!$W$5:$W$75),IF(AND(D177="ж",F177=11),LOOKUP(M177,Девушки!$AA$5:$AA$75,Девушки!$W$5:$W$75),IF(AND(D177="ж",F177=12),LOOKUP(M177,Девушки!$AB$5:$AB$75,Девушки!$W$5:$W$75),IF(AND(D177="ж",F177=13),LOOKUP(M177,Девушки!$AC$5:$AC$75,Девушки!$W$5:$W$75),IF(AND(D177="ж",F177=14),LOOKUP(M177,Девушки!$AD$5:$AD$75,Девушки!$W$5:$W$75),IF(AND(D177="ж",F177=15),LOOKUP(M177,Девушки!$AE$5:$AE$75,Девушки!$W$5:$W$75),IF(AND(D177="ж",F177=16),LOOKUP(M177,Девушки!$AF$5:$AF$75,Девушки!$W$5:$W$75),IF(AND(D177="ж",F177&gt;=17),LOOKUP(M177,Девушки!$AG$5:$AG$75,Девушки!$W$5:$W$75),IF(AND(D177="м",F177&lt;=10),LOOKUP(M177,Юноши!$Z$5:$Z$75,Юноши!$W$5:$W$75),IF(AND(D177="м",F177=11),LOOKUP(M177,Юноши!$AA$5:$AA$75,Юноши!$W$5:$W$75),IF(AND(D177="м",F177=12),LOOKUP(M177,Юноши!$AB$5:$AB$75,Юноши!$W$5:$W$75),IF(AND(D177="м",F177=13),LOOKUP(M177,Юноши!$AC$5:$AC$75,Юноши!$W$5:$W$75),IF(AND(D177="м",F177=14),LOOKUP(M177,Юноши!$AD$5:$AD$75,Юноши!$W$5:$W$75),IF(AND(D177="м",F177=15),LOOKUP(M177,Юноши!$AE$5:$AE$75,Юноши!$W$5:$W$75),IF(AND(D177="м",F177=16),LOOKUP(M177,Юноши!$AF$5:$AF$75,Юноши!$W$5:$W$75),IF(AND(D177="м",F177&gt;=17),LOOKUP(M177,Юноши!$AG$5:$AG$75,Юноши!$W$5:$W$75)))))))))))))))))))</f>
        <v>0</v>
      </c>
      <c r="O177" s="389"/>
      <c r="P177" s="322">
        <f>IF(E177="",0,IF(O177&lt;=0,0,IF(AND(D177="ж",F177&lt;=10),LOOKUP(O177,Девушки!$AK$5:$AK$75,Девушки!$W$5:$W$75),IF(AND(D177="ж",F177=11),LOOKUP(O177,Девушки!$AL$5:$AL$75,Девушки!$W$5:$W$75),IF(AND(D177="ж",F177=12),LOOKUP(O177,Девушки!$AM$5:$AM$75,Девушки!$W$5:$W$75),IF(AND(D177="ж",F177=13),LOOKUP(O177,Девушки!$AN$5:$AN$75,Девушки!$W$5:$W$75),IF(AND(D177="ж",F177=14),LOOKUP(O177,Девушки!$AO$5:$AO$75,Девушки!$W$5:$W$75),IF(AND(D177="ж",F177=15),LOOKUP(O177,Девушки!$AP$5:$AP$75,Девушки!$W$5:$W$75),IF(AND(D177="ж",F177=16),LOOKUP(O177,Девушки!$AQ$5:$AQ$75,Девушки!$W$5:$W$75),IF(AND(D177="ж",F177&gt;=17),LOOKUP(O177,Девушки!$AR$5:$AR$75,Девушки!$W$5:$W$75),IF(AND(D177="м",F177&lt;=10),LOOKUP(O177,Юноши!$AK$5:$AK$75,Юноши!$W$5:$W$75),IF(AND(D177="м",F177=11),LOOKUP(O177,Юноши!$AL$5:$AL$75,Юноши!$W$5:$W$75),IF(AND(D177="м",F177=12),LOOKUP(O177,Юноши!$AM$5:$AM$75,Юноши!$W$5:$W$75),IF(AND(D177="м",F177=13),LOOKUP(O177,Юноши!$AN$5:$AN$75,Юноши!$W$5:$W$75),IF(AND(D177="м",F177=14),LOOKUP(O177,Юноши!$AO$5:$AO$75,Юноши!$W$5:$W$75),IF(AND(D177="м",F177=15),LOOKUP(O177,Юноши!$AP$5:$AP$75,Юноши!$W$5:$W$75),IF(AND(D177="м",F177=16),LOOKUP(O177,Юноши!$AQ$5:$AQ$75,Юноши!$W$5:$W$75),IF(AND(D177="м",F177&gt;=17),LOOKUP(O177,Юноши!$AR$5:$AR$75,Юноши!$W$5:$W$75)))))))))))))))))))</f>
        <v>0</v>
      </c>
      <c r="Q177" s="319"/>
      <c r="R177" s="454">
        <f>IF(E177="",0,IF(Q177&lt;=0,0,IF(AND(D177="ж",F177&lt;=10),LOOKUP(Q177,Девушки!$AV$5:$AV$75,Девушки!$W$5:$W$75),IF(AND(D177="ж",F177=11),LOOKUP(Q177,Девушки!$AW$5:$AW$75,Девушки!$W$5:$W$75),IF(AND(D177="ж",F177=12),LOOKUP(Q177,Девушки!$AX$5:$AX$75,Девушки!$W$5:$W$75),IF(AND(D177="ж",F177=13),LOOKUP(Q177,Девушки!$AY$5:$AY$75,Девушки!$W$5:$W$75),IF(AND(D177="ж",F177=14),LOOKUP(Q177,Девушки!$AZ$5:$AZ$75,Девушки!$W$5:$W$75),IF(AND(D177="ж",F177=15),LOOKUP(Q177,Девушки!$BA$5:$BA$75,Девушки!$W$5:$W$75),IF(AND(D177="ж",F177=16),LOOKUP(Q177,Девушки!$BB$5:$BB$75,Девушки!$W$5:$W$75),IF(AND(D177="ж",F177&gt;=17),LOOKUP(Q177,Девушки!$BC$5:$BC$75,Девушки!$W$5:$W$75),IF(AND(D177="м",F177&lt;=10),LOOKUP(Q177,Юноши!$AV$5:$AV$75,Юноши!$W$5:$W$75),IF(AND(D177="м",F177=11),LOOKUP(Q177,Юноши!$AW$5:$AW$75,Юноши!$W$5:$W$75),IF(AND(D177="м",F177=12),LOOKUP(Q177,Юноши!$AX$5:$AX$75,Юноши!$W$5:$W$75),IF(AND(D177="м",F177=13),LOOKUP(Q177,Юноши!$AY$5:$AY$75,Юноши!$W$5:$W$75),IF(AND(D177="м",F177=14),LOOKUP(Q177,Юноши!$AZ$5:$AZ$75,Юноши!$W$5:$W$75),IF(AND(D177="м",F177=15),LOOKUP(Q177,Юноши!$BA$5:$BA$75,Юноши!$W$5:$W$75),IF(AND(D177="м",F177=16),LOOKUP(Q177,Юноши!$BB$5:$BB$75,Юноши!$W$5:$W$75),IF(AND(D177="м",F177&gt;=17),LOOKUP(Q177,Юноши!$BC$5:$BC$75,Юноши!$W$5:$W$75)))))))))))))))))))</f>
        <v>0</v>
      </c>
      <c r="S177" s="335"/>
      <c r="T177" s="323">
        <f>IF(E177="",0,IF(S177="",0,IF(S177&lt;-4,0,IF(AND(D177="ж",F177&lt;=10),LOOKUP(S177,Девушки!$BG$5:$BG$75,Девушки!$W$5:$W$75),IF(AND(D177="ж",F177=11),LOOKUP(S177,Девушки!$BH$5:$BH$75,Девушки!$W$5:$W$75),IF(AND(D177="ж",F177=12),LOOKUP(S177,Девушки!$BI$5:$BI$75,Девушки!$W$5:$W$75),IF(AND(D177="ж",F177=13),LOOKUP(S177,Девушки!$BJ$5:$BJ$75,Девушки!$W$5:$W$75),IF(AND(D177="ж",F177=14),LOOKUP(S177,Девушки!$BK$5:$BK$75,Девушки!$W$5:$W$75),IF(AND(D177="ж",F177=15),LOOKUP(S177,Девушки!$BL$5:$BL$75,Девушки!$W$5:$W$75),IF(AND(D177="ж",F177=16),LOOKUP(S177,Девушки!$BM$5:$BM$75,Девушки!$W$5:$W$75),IF(AND(D177="ж",F177&gt;=17),LOOKUP(S177,Девушки!$BN$5:$BN$75,Девушки!$W$5:$W$75),IF(AND(D177="м",F177&lt;=10),LOOKUP(S177,Юноши!$BG$5:$BG$75,Юноши!$W$5:$W$75),IF(AND(D177="м",F177=11),LOOKUP(S177,Юноши!$BH$5:$BH$75,Юноши!$W$5:$W$75),IF(AND(D177="м",F177=12),LOOKUP(S177,Юноши!$BI$5:$BI$75,Юноши!$W$5:$W$75),IF(AND(D177="м",F177=13),LOOKUP(S177,Юноши!$BJ$5:$BJ$75,Юноши!$W$5:$W$75),IF(AND(D177="м",F177=14),LOOKUP(S177,Юноши!$BK$5:$BK$75,Юноши!$W$5:$W$75),IF(AND(D177="м",F177=15),LOOKUP(S177,Юноши!$BL$5:$BL$75,Юноши!$W$5:$W$75),IF(AND(D177="м",F177=16),LOOKUP(S177,Юноши!$BM$5:$BM$75,Юноши!$W$5:$W$75),IF(AND(D177="м",F177&gt;=17),LOOKUP(S177,Юноши!$BN$5:$BN$75,Юноши!$W$5:$W$75))))))))))))))))))))</f>
        <v>0</v>
      </c>
      <c r="U177" s="343"/>
      <c r="V177" s="454">
        <f>IF(E177="",0,IF(U177&lt;=0,0,IF(AND(D177="ж",F177&lt;=10),LOOKUP(U177,Девушки!$BT$5:$BT$76,Девушки!$BO$5:$BO$76),IF(AND(D177="ж",F177=11),LOOKUP(U177,Девушки!$BT$5:$BT$76,Девушки!$BO$5:$BO$76),IF(AND(D177="ж",F177=12),LOOKUP(U177,Девушки!$BT$5:$BT$76,Девушки!$BO$5:$BO$76),IF(AND(D177="ж",F177=13),LOOKUP(U177,Девушки!$BT$5:$BT$76,Девушки!$BO$5:$BO$76),IF(AND(D177="ж",F177=14),LOOKUP(U177,Девушки!$BT$5:$BT$76,Девушки!$BO$5:$BO$76),IF(AND(D177="ж",F177=15),LOOKUP(U177,Девушки!$BT$5:$BT$76,Девушки!$BO$5:$BO$76),IF(AND(D177="ж",F177=16),LOOKUP(U177,Девушки!$BT$5:$BT$76,Девушки!$BO$5:$BO$76),IF(AND(D177="ж",F177&gt;=17),LOOKUP(U177,Девушки!$BT$5:$BT$76,Девушки!$BO$5:$BO$76),IF(AND(D177="м",F177&lt;=10),LOOKUP(U177,Юноши!$BT$5:$BT$76,Юноши!$BO$5:$BO$76),IF(AND(D177="м",F177=11),LOOKUP(U177,Юноши!$BT$5:$BT$76,Юноши!$BO$5:$BO$76),IF(AND(D177="м",F177=12),LOOKUP(U177,Юноши!$BT$5:$BT$76,Юноши!$BO$5:$BO$76),IF(AND(D177="м",F177=13),LOOKUP(U177,Юноши!$BT$5:$BT$76,Юноши!$BO$5:$BO$76),IF(AND(D177="м",F177=14),LOOKUP(U177,Юноши!$BT$5:$BT$76,Юноши!$BO$5:$BO$76),IF(AND(D177="м",F177=15),LOOKUP(U177,Юноши!$BT$5:$BT$76,Юноши!$BO$5:$BO$76),IF(AND(D177="м",F177=16),LOOKUP(U177,Юноши!$BT$5:$BT$76,Юноши!$BO$5:$BO$76),IF(AND(D177="м",F177&gt;=17),LOOKUP(U177,Юноши!$BT$5:$BT$76,Юноши!$BO$5:$BO$76)))))))))))))))))))</f>
        <v>0</v>
      </c>
      <c r="W177" s="348"/>
      <c r="X177" s="324">
        <f>IF(E177="",0,IF(W177="",0,IF(AND(D177="ж",F177&lt;=10),LOOKUP(W177,Девушки!$D$5:$D$76,Девушки!$A$5:$A$76),IF(AND(D177="ж",F177=11),LOOKUP(W177,Девушки!$E$5:$E$76,Девушки!$A$5:$A$76),IF(AND(D177="ж",F177=12),LOOKUP(W177,Девушки!$F$5:$F$76,Девушки!$A$5:$A$76),IF(AND(D177="ж",F177=13),LOOKUP(W177,Девушки!$G$5:$G$76,Девушки!$A$5:$A$76),IF(AND(D177="ж",F177=14),LOOKUP(W177,Девушки!$H$5:$H$76,Девушки!$A$5:$A$76),IF(AND(D177="ж",F177=15),LOOKUP(W177,Девушки!$I$5:$I$76,Девушки!$A$5:$A$76),IF(AND(D177="ж",F177=16),LOOKUP(W177,Девушки!$J$5:$J$76,Девушки!$A$5:$A$76),IF(AND(D177="ж",F177&gt;=17),LOOKUP(W177,Девушки!$K$5:$K$76,Девушки!$A$5:$A$76),IF(AND(D177="м",F177&lt;=10),LOOKUP(W177,Юноши!$D$5:$D$76,Юноши!$A$5:$A$76),IF(AND(D177="м",F177=11),LOOKUP(W177,Юноши!$E$5:$E$76,Юноши!$A$5:$A$76),IF(AND(D177="м",F177=12),LOOKUP(W177,Юноши!$F$5:$F$76,Юноши!$A$5:$A$76),IF(AND(D177="м",F177=13),LOOKUP(W177,Юноши!$G$5:$G$76,Юноши!$A$5:$A$76),IF(AND(D177="м",F177=14),LOOKUP(W177,Юноши!$H$5:$H$76,Юноши!$A$5:$A$76),IF(AND(D177="м",F177=15),LOOKUP(W177,Юноши!$I$5:$I$76,Юноши!$A$5:$A$76),IF(AND(D177="м",F177=16),LOOKUP(W177,Юноши!$J$5:$J$76,Юноши!$A$5:$A$76),IF(AND(D177="м",F177&gt;=17),LOOKUP(W177,Юноши!$K$5:$K$76,Юноши!$A$5:$A$76)))))))))))))))))))</f>
        <v>0</v>
      </c>
      <c r="Y177" s="451">
        <f t="shared" si="5"/>
        <v>0</v>
      </c>
    </row>
    <row r="178" spans="1:25" ht="24.95" customHeight="1">
      <c r="A178" s="456"/>
      <c r="B178" s="456"/>
      <c r="C178" s="457"/>
      <c r="D178" s="458"/>
      <c r="E178" s="463"/>
      <c r="F178" s="416" t="str">
        <f t="shared" si="4"/>
        <v>/</v>
      </c>
      <c r="G178" s="422"/>
      <c r="H178" s="420">
        <f>IF(E178="",0,IF(G178&lt;=0,0,IF(AND(D178="ж",F178&lt;=10),LOOKUP(G178,Девушки!$CH$5:$CH$76,Девушки!$L$5:$L$76),IF(AND(D178="ж",F178=11),LOOKUP(G178,Девушки!$CI$5:$CI$76,Девушки!$L$5:$L$76),IF(AND(D178="ж",F178=12),LOOKUP(G178,Девушки!$CJ$5:$CJ$76,Девушки!$L$5:$L$76),IF(AND(D178="ж",F178=13),LOOKUP(G178,Девушки!$CK$5:$CK$76,Девушки!$L$5:$L$76),IF(AND(D178="ж",F178=14),LOOKUP(G178,Девушки!$CL$5:$CL$76,Девушки!$L$5:$L$76),IF(AND(D178="ж",F178=15),LOOKUP(G178,Девушки!$CM$5:$CM$76,Девушки!$L$5:$L$76),IF(AND(D178="ж",F178=16),LOOKUP(G178,Девушки!$CN$5:$CN$76,Девушки!$L$5:$L$76),IF(AND(D178="ж",F178&gt;=17),LOOKUP(G178,Девушки!$CO$5:$CO$76,Девушки!$L$5:$L$76),IF(AND(D178="м",F178&lt;=10),LOOKUP(G178,Юноши!$CH$5:$CH$76,Юноши!$L$5:$L$76),IF(AND(D178="м",F178=11),LOOKUP(G178,Юноши!$CI$5:$CI$76,Юноши!$L$5:$L$76),IF(AND(D178="м",F178=12),LOOKUP(G178,Юноши!$CJ$5:$CJ$76,Юноши!$L$5:$L$76),IF(AND(D178="м",F178=13),LOOKUP(G178,Юноши!$CK$5:$CK$76,Юноши!$L$5:$L$76),IF(AND(D178="м",F178=14),LOOKUP(G178,Юноши!$CL$5:$CL$76,Юноши!$L$5:$L$76),IF(AND(D178="м",F178=15),LOOKUP(G178,Юноши!$CM$5:$CM$76,Юноши!$L$5:$L$76),IF(AND(D178="м",F178=16),LOOKUP(G178,Юноши!$CN$5:$CN$76,Юноши!$L$5:$L$76),IF(AND(D178="м",F178&gt;=17),LOOKUP(G178,Юноши!$CO$5:$CO$76,Юноши!$L$5:$L$76)))))))))))))))))))</f>
        <v>0</v>
      </c>
      <c r="I178" s="418"/>
      <c r="J178" s="383">
        <f>IF(E178="",0,IF(I178&lt;=0,0,IF(AND(D178="ж",F178&lt;=10),LOOKUP(I178,Девушки!$O$5:$O$76,Девушки!$L$5:$L$76),IF(AND(D178="ж",F178=11),LOOKUP(I178,Девушки!$P$5:$P$76,Девушки!$L$5:$L$76),IF(AND(D178="ж",F178=12),LOOKUP(I178,Девушки!$Q$5:$Q$76,Девушки!$L$5:$L$76),IF(AND(D178="ж",F178=13),LOOKUP(I178,Девушки!$R$5:$R$76,Девушки!$L$5:$L$76),IF(AND(D178="ж",F178=14),LOOKUP(I178,Девушки!$S$5:$S$76,Девушки!$L$5:$L$76),IF(AND(D178="ж",F178=15),LOOKUP(I178,Девушки!$T$5:$T$76,Девушки!$L$5:$L$76),IF(AND(D178="ж",F178=16),LOOKUP(I178,Девушки!$U$5:$U$76,Девушки!$L$5:$L$76),IF(AND(D178="ж",F178&gt;=17),LOOKUP(I178,Девушки!$V$5:$V$76,Девушки!$L$5:$L$76),IF(AND(D178="м",F178&lt;=10),LOOKUP(I178,Юноши!$O$5:$O$76,Юноши!$L$5:$L$76),IF(AND(D178="м",F178=11),LOOKUP(I178,Юноши!$P$5:$P$76,Юноши!$L$5:$L$76),IF(AND(D178="м",F178=12),LOOKUP(I178,Юноши!$Q$5:$Q$76,Юноши!$L$5:$L$76),IF(AND(D178="м",F178=13),LOOKUP(I178,Юноши!$R$5:$R$76,Юноши!$L$5:$L$76),IF(AND(D178="м",F178=14),LOOKUP(I178,Юноши!$S$5:$S$76,Юноши!$L$5:$L$76),IF(AND(D178="м",F178=15),LOOKUP(I178,Юноши!$T$5:$T$76,Юноши!$L$5:$L$76),IF(AND(D178="м",F178=16),LOOKUP(I178,Юноши!$U$5:$U$76,Юноши!$L$5:$L$76),IF(AND(D178="м",F178&gt;=17),LOOKUP(I178,Юноши!$V$5:$V$76,Юноши!$L$5:$L$76)))))))))))))))))))</f>
        <v>0</v>
      </c>
      <c r="K178" s="424"/>
      <c r="L178" s="391">
        <f>IF(E178="",0,IF(K178&lt;=0,0,IF(AND(D178="ж",F178&lt;=16),LOOKUP(K178,Девушки!$CC$5:$CC$76,Девушки!$L$5:$L$76),IF(AND(D178="ж",F178=17),LOOKUP(K178,Девушки!$CD$5:$CD$76,Девушки!$L$5:$L$76),IF(AND(D178="м",F178&lt;=16),LOOKUP(K178,Юноши!$CC$5:$CC$76,Юноши!$L$5:$L$76),IF(AND(D178="м",F178=17),LOOKUP(K178,Юноши!$CD$5:$CD$76,Юноши!$L$5:$L$76)))))))</f>
        <v>0</v>
      </c>
      <c r="M178" s="387"/>
      <c r="N178" s="320">
        <f>IF(E178="",0,IF(M178&lt;=0,0,IF(AND(D178="ж",F178&lt;=10),LOOKUP(M178,Девушки!$Z$5:$Z$75,Девушки!$W$5:$W$75),IF(AND(D178="ж",F178=11),LOOKUP(M178,Девушки!$AA$5:$AA$75,Девушки!$W$5:$W$75),IF(AND(D178="ж",F178=12),LOOKUP(M178,Девушки!$AB$5:$AB$75,Девушки!$W$5:$W$75),IF(AND(D178="ж",F178=13),LOOKUP(M178,Девушки!$AC$5:$AC$75,Девушки!$W$5:$W$75),IF(AND(D178="ж",F178=14),LOOKUP(M178,Девушки!$AD$5:$AD$75,Девушки!$W$5:$W$75),IF(AND(D178="ж",F178=15),LOOKUP(M178,Девушки!$AE$5:$AE$75,Девушки!$W$5:$W$75),IF(AND(D178="ж",F178=16),LOOKUP(M178,Девушки!$AF$5:$AF$75,Девушки!$W$5:$W$75),IF(AND(D178="ж",F178&gt;=17),LOOKUP(M178,Девушки!$AG$5:$AG$75,Девушки!$W$5:$W$75),IF(AND(D178="м",F178&lt;=10),LOOKUP(M178,Юноши!$Z$5:$Z$75,Юноши!$W$5:$W$75),IF(AND(D178="м",F178=11),LOOKUP(M178,Юноши!$AA$5:$AA$75,Юноши!$W$5:$W$75),IF(AND(D178="м",F178=12),LOOKUP(M178,Юноши!$AB$5:$AB$75,Юноши!$W$5:$W$75),IF(AND(D178="м",F178=13),LOOKUP(M178,Юноши!$AC$5:$AC$75,Юноши!$W$5:$W$75),IF(AND(D178="м",F178=14),LOOKUP(M178,Юноши!$AD$5:$AD$75,Юноши!$W$5:$W$75),IF(AND(D178="м",F178=15),LOOKUP(M178,Юноши!$AE$5:$AE$75,Юноши!$W$5:$W$75),IF(AND(D178="м",F178=16),LOOKUP(M178,Юноши!$AF$5:$AF$75,Юноши!$W$5:$W$75),IF(AND(D178="м",F178&gt;=17),LOOKUP(M178,Юноши!$AG$5:$AG$75,Юноши!$W$5:$W$75)))))))))))))))))))</f>
        <v>0</v>
      </c>
      <c r="O178" s="389"/>
      <c r="P178" s="322">
        <f>IF(E178="",0,IF(O178&lt;=0,0,IF(AND(D178="ж",F178&lt;=10),LOOKUP(O178,Девушки!$AK$5:$AK$75,Девушки!$W$5:$W$75),IF(AND(D178="ж",F178=11),LOOKUP(O178,Девушки!$AL$5:$AL$75,Девушки!$W$5:$W$75),IF(AND(D178="ж",F178=12),LOOKUP(O178,Девушки!$AM$5:$AM$75,Девушки!$W$5:$W$75),IF(AND(D178="ж",F178=13),LOOKUP(O178,Девушки!$AN$5:$AN$75,Девушки!$W$5:$W$75),IF(AND(D178="ж",F178=14),LOOKUP(O178,Девушки!$AO$5:$AO$75,Девушки!$W$5:$W$75),IF(AND(D178="ж",F178=15),LOOKUP(O178,Девушки!$AP$5:$AP$75,Девушки!$W$5:$W$75),IF(AND(D178="ж",F178=16),LOOKUP(O178,Девушки!$AQ$5:$AQ$75,Девушки!$W$5:$W$75),IF(AND(D178="ж",F178&gt;=17),LOOKUP(O178,Девушки!$AR$5:$AR$75,Девушки!$W$5:$W$75),IF(AND(D178="м",F178&lt;=10),LOOKUP(O178,Юноши!$AK$5:$AK$75,Юноши!$W$5:$W$75),IF(AND(D178="м",F178=11),LOOKUP(O178,Юноши!$AL$5:$AL$75,Юноши!$W$5:$W$75),IF(AND(D178="м",F178=12),LOOKUP(O178,Юноши!$AM$5:$AM$75,Юноши!$W$5:$W$75),IF(AND(D178="м",F178=13),LOOKUP(O178,Юноши!$AN$5:$AN$75,Юноши!$W$5:$W$75),IF(AND(D178="м",F178=14),LOOKUP(O178,Юноши!$AO$5:$AO$75,Юноши!$W$5:$W$75),IF(AND(D178="м",F178=15),LOOKUP(O178,Юноши!$AP$5:$AP$75,Юноши!$W$5:$W$75),IF(AND(D178="м",F178=16),LOOKUP(O178,Юноши!$AQ$5:$AQ$75,Юноши!$W$5:$W$75),IF(AND(D178="м",F178&gt;=17),LOOKUP(O178,Юноши!$AR$5:$AR$75,Юноши!$W$5:$W$75)))))))))))))))))))</f>
        <v>0</v>
      </c>
      <c r="Q178" s="319"/>
      <c r="R178" s="454">
        <f>IF(E178="",0,IF(Q178&lt;=0,0,IF(AND(D178="ж",F178&lt;=10),LOOKUP(Q178,Девушки!$AV$5:$AV$75,Девушки!$W$5:$W$75),IF(AND(D178="ж",F178=11),LOOKUP(Q178,Девушки!$AW$5:$AW$75,Девушки!$W$5:$W$75),IF(AND(D178="ж",F178=12),LOOKUP(Q178,Девушки!$AX$5:$AX$75,Девушки!$W$5:$W$75),IF(AND(D178="ж",F178=13),LOOKUP(Q178,Девушки!$AY$5:$AY$75,Девушки!$W$5:$W$75),IF(AND(D178="ж",F178=14),LOOKUP(Q178,Девушки!$AZ$5:$AZ$75,Девушки!$W$5:$W$75),IF(AND(D178="ж",F178=15),LOOKUP(Q178,Девушки!$BA$5:$BA$75,Девушки!$W$5:$W$75),IF(AND(D178="ж",F178=16),LOOKUP(Q178,Девушки!$BB$5:$BB$75,Девушки!$W$5:$W$75),IF(AND(D178="ж",F178&gt;=17),LOOKUP(Q178,Девушки!$BC$5:$BC$75,Девушки!$W$5:$W$75),IF(AND(D178="м",F178&lt;=10),LOOKUP(Q178,Юноши!$AV$5:$AV$75,Юноши!$W$5:$W$75),IF(AND(D178="м",F178=11),LOOKUP(Q178,Юноши!$AW$5:$AW$75,Юноши!$W$5:$W$75),IF(AND(D178="м",F178=12),LOOKUP(Q178,Юноши!$AX$5:$AX$75,Юноши!$W$5:$W$75),IF(AND(D178="м",F178=13),LOOKUP(Q178,Юноши!$AY$5:$AY$75,Юноши!$W$5:$W$75),IF(AND(D178="м",F178=14),LOOKUP(Q178,Юноши!$AZ$5:$AZ$75,Юноши!$W$5:$W$75),IF(AND(D178="м",F178=15),LOOKUP(Q178,Юноши!$BA$5:$BA$75,Юноши!$W$5:$W$75),IF(AND(D178="м",F178=16),LOOKUP(Q178,Юноши!$BB$5:$BB$75,Юноши!$W$5:$W$75),IF(AND(D178="м",F178&gt;=17),LOOKUP(Q178,Юноши!$BC$5:$BC$75,Юноши!$W$5:$W$75)))))))))))))))))))</f>
        <v>0</v>
      </c>
      <c r="S178" s="335"/>
      <c r="T178" s="323">
        <f>IF(E178="",0,IF(S178="",0,IF(S178&lt;-4,0,IF(AND(D178="ж",F178&lt;=10),LOOKUP(S178,Девушки!$BG$5:$BG$75,Девушки!$W$5:$W$75),IF(AND(D178="ж",F178=11),LOOKUP(S178,Девушки!$BH$5:$BH$75,Девушки!$W$5:$W$75),IF(AND(D178="ж",F178=12),LOOKUP(S178,Девушки!$BI$5:$BI$75,Девушки!$W$5:$W$75),IF(AND(D178="ж",F178=13),LOOKUP(S178,Девушки!$BJ$5:$BJ$75,Девушки!$W$5:$W$75),IF(AND(D178="ж",F178=14),LOOKUP(S178,Девушки!$BK$5:$BK$75,Девушки!$W$5:$W$75),IF(AND(D178="ж",F178=15),LOOKUP(S178,Девушки!$BL$5:$BL$75,Девушки!$W$5:$W$75),IF(AND(D178="ж",F178=16),LOOKUP(S178,Девушки!$BM$5:$BM$75,Девушки!$W$5:$W$75),IF(AND(D178="ж",F178&gt;=17),LOOKUP(S178,Девушки!$BN$5:$BN$75,Девушки!$W$5:$W$75),IF(AND(D178="м",F178&lt;=10),LOOKUP(S178,Юноши!$BG$5:$BG$75,Юноши!$W$5:$W$75),IF(AND(D178="м",F178=11),LOOKUP(S178,Юноши!$BH$5:$BH$75,Юноши!$W$5:$W$75),IF(AND(D178="м",F178=12),LOOKUP(S178,Юноши!$BI$5:$BI$75,Юноши!$W$5:$W$75),IF(AND(D178="м",F178=13),LOOKUP(S178,Юноши!$BJ$5:$BJ$75,Юноши!$W$5:$W$75),IF(AND(D178="м",F178=14),LOOKUP(S178,Юноши!$BK$5:$BK$75,Юноши!$W$5:$W$75),IF(AND(D178="м",F178=15),LOOKUP(S178,Юноши!$BL$5:$BL$75,Юноши!$W$5:$W$75),IF(AND(D178="м",F178=16),LOOKUP(S178,Юноши!$BM$5:$BM$75,Юноши!$W$5:$W$75),IF(AND(D178="м",F178&gt;=17),LOOKUP(S178,Юноши!$BN$5:$BN$75,Юноши!$W$5:$W$75))))))))))))))))))))</f>
        <v>0</v>
      </c>
      <c r="U178" s="343"/>
      <c r="V178" s="454">
        <f>IF(E178="",0,IF(U178&lt;=0,0,IF(AND(D178="ж",F178&lt;=10),LOOKUP(U178,Девушки!$BT$5:$BT$76,Девушки!$BO$5:$BO$76),IF(AND(D178="ж",F178=11),LOOKUP(U178,Девушки!$BT$5:$BT$76,Девушки!$BO$5:$BO$76),IF(AND(D178="ж",F178=12),LOOKUP(U178,Девушки!$BT$5:$BT$76,Девушки!$BO$5:$BO$76),IF(AND(D178="ж",F178=13),LOOKUP(U178,Девушки!$BT$5:$BT$76,Девушки!$BO$5:$BO$76),IF(AND(D178="ж",F178=14),LOOKUP(U178,Девушки!$BT$5:$BT$76,Девушки!$BO$5:$BO$76),IF(AND(D178="ж",F178=15),LOOKUP(U178,Девушки!$BT$5:$BT$76,Девушки!$BO$5:$BO$76),IF(AND(D178="ж",F178=16),LOOKUP(U178,Девушки!$BT$5:$BT$76,Девушки!$BO$5:$BO$76),IF(AND(D178="ж",F178&gt;=17),LOOKUP(U178,Девушки!$BT$5:$BT$76,Девушки!$BO$5:$BO$76),IF(AND(D178="м",F178&lt;=10),LOOKUP(U178,Юноши!$BT$5:$BT$76,Юноши!$BO$5:$BO$76),IF(AND(D178="м",F178=11),LOOKUP(U178,Юноши!$BT$5:$BT$76,Юноши!$BO$5:$BO$76),IF(AND(D178="м",F178=12),LOOKUP(U178,Юноши!$BT$5:$BT$76,Юноши!$BO$5:$BO$76),IF(AND(D178="м",F178=13),LOOKUP(U178,Юноши!$BT$5:$BT$76,Юноши!$BO$5:$BO$76),IF(AND(D178="м",F178=14),LOOKUP(U178,Юноши!$BT$5:$BT$76,Юноши!$BO$5:$BO$76),IF(AND(D178="м",F178=15),LOOKUP(U178,Юноши!$BT$5:$BT$76,Юноши!$BO$5:$BO$76),IF(AND(D178="м",F178=16),LOOKUP(U178,Юноши!$BT$5:$BT$76,Юноши!$BO$5:$BO$76),IF(AND(D178="м",F178&gt;=17),LOOKUP(U178,Юноши!$BT$5:$BT$76,Юноши!$BO$5:$BO$76)))))))))))))))))))</f>
        <v>0</v>
      </c>
      <c r="W178" s="348"/>
      <c r="X178" s="324">
        <f>IF(E178="",0,IF(W178="",0,IF(AND(D178="ж",F178&lt;=10),LOOKUP(W178,Девушки!$D$5:$D$76,Девушки!$A$5:$A$76),IF(AND(D178="ж",F178=11),LOOKUP(W178,Девушки!$E$5:$E$76,Девушки!$A$5:$A$76),IF(AND(D178="ж",F178=12),LOOKUP(W178,Девушки!$F$5:$F$76,Девушки!$A$5:$A$76),IF(AND(D178="ж",F178=13),LOOKUP(W178,Девушки!$G$5:$G$76,Девушки!$A$5:$A$76),IF(AND(D178="ж",F178=14),LOOKUP(W178,Девушки!$H$5:$H$76,Девушки!$A$5:$A$76),IF(AND(D178="ж",F178=15),LOOKUP(W178,Девушки!$I$5:$I$76,Девушки!$A$5:$A$76),IF(AND(D178="ж",F178=16),LOOKUP(W178,Девушки!$J$5:$J$76,Девушки!$A$5:$A$76),IF(AND(D178="ж",F178&gt;=17),LOOKUP(W178,Девушки!$K$5:$K$76,Девушки!$A$5:$A$76),IF(AND(D178="м",F178&lt;=10),LOOKUP(W178,Юноши!$D$5:$D$76,Юноши!$A$5:$A$76),IF(AND(D178="м",F178=11),LOOKUP(W178,Юноши!$E$5:$E$76,Юноши!$A$5:$A$76),IF(AND(D178="м",F178=12),LOOKUP(W178,Юноши!$F$5:$F$76,Юноши!$A$5:$A$76),IF(AND(D178="м",F178=13),LOOKUP(W178,Юноши!$G$5:$G$76,Юноши!$A$5:$A$76),IF(AND(D178="м",F178=14),LOOKUP(W178,Юноши!$H$5:$H$76,Юноши!$A$5:$A$76),IF(AND(D178="м",F178=15),LOOKUP(W178,Юноши!$I$5:$I$76,Юноши!$A$5:$A$76),IF(AND(D178="м",F178=16),LOOKUP(W178,Юноши!$J$5:$J$76,Юноши!$A$5:$A$76),IF(AND(D178="м",F178&gt;=17),LOOKUP(W178,Юноши!$K$5:$K$76,Юноши!$A$5:$A$76)))))))))))))))))))</f>
        <v>0</v>
      </c>
      <c r="Y178" s="451">
        <f t="shared" si="5"/>
        <v>0</v>
      </c>
    </row>
    <row r="179" spans="1:25" ht="24.95" customHeight="1">
      <c r="A179" s="456"/>
      <c r="B179" s="456"/>
      <c r="C179" s="457"/>
      <c r="D179" s="458"/>
      <c r="E179" s="463"/>
      <c r="F179" s="416" t="str">
        <f t="shared" si="4"/>
        <v>/</v>
      </c>
      <c r="G179" s="422"/>
      <c r="H179" s="420">
        <f>IF(E179="",0,IF(G179&lt;=0,0,IF(AND(D179="ж",F179&lt;=10),LOOKUP(G179,Девушки!$CH$5:$CH$76,Девушки!$L$5:$L$76),IF(AND(D179="ж",F179=11),LOOKUP(G179,Девушки!$CI$5:$CI$76,Девушки!$L$5:$L$76),IF(AND(D179="ж",F179=12),LOOKUP(G179,Девушки!$CJ$5:$CJ$76,Девушки!$L$5:$L$76),IF(AND(D179="ж",F179=13),LOOKUP(G179,Девушки!$CK$5:$CK$76,Девушки!$L$5:$L$76),IF(AND(D179="ж",F179=14),LOOKUP(G179,Девушки!$CL$5:$CL$76,Девушки!$L$5:$L$76),IF(AND(D179="ж",F179=15),LOOKUP(G179,Девушки!$CM$5:$CM$76,Девушки!$L$5:$L$76),IF(AND(D179="ж",F179=16),LOOKUP(G179,Девушки!$CN$5:$CN$76,Девушки!$L$5:$L$76),IF(AND(D179="ж",F179&gt;=17),LOOKUP(G179,Девушки!$CO$5:$CO$76,Девушки!$L$5:$L$76),IF(AND(D179="м",F179&lt;=10),LOOKUP(G179,Юноши!$CH$5:$CH$76,Юноши!$L$5:$L$76),IF(AND(D179="м",F179=11),LOOKUP(G179,Юноши!$CI$5:$CI$76,Юноши!$L$5:$L$76),IF(AND(D179="м",F179=12),LOOKUP(G179,Юноши!$CJ$5:$CJ$76,Юноши!$L$5:$L$76),IF(AND(D179="м",F179=13),LOOKUP(G179,Юноши!$CK$5:$CK$76,Юноши!$L$5:$L$76),IF(AND(D179="м",F179=14),LOOKUP(G179,Юноши!$CL$5:$CL$76,Юноши!$L$5:$L$76),IF(AND(D179="м",F179=15),LOOKUP(G179,Юноши!$CM$5:$CM$76,Юноши!$L$5:$L$76),IF(AND(D179="м",F179=16),LOOKUP(G179,Юноши!$CN$5:$CN$76,Юноши!$L$5:$L$76),IF(AND(D179="м",F179&gt;=17),LOOKUP(G179,Юноши!$CO$5:$CO$76,Юноши!$L$5:$L$76)))))))))))))))))))</f>
        <v>0</v>
      </c>
      <c r="I179" s="418"/>
      <c r="J179" s="383">
        <f>IF(E179="",0,IF(I179&lt;=0,0,IF(AND(D179="ж",F179&lt;=10),LOOKUP(I179,Девушки!$O$5:$O$76,Девушки!$L$5:$L$76),IF(AND(D179="ж",F179=11),LOOKUP(I179,Девушки!$P$5:$P$76,Девушки!$L$5:$L$76),IF(AND(D179="ж",F179=12),LOOKUP(I179,Девушки!$Q$5:$Q$76,Девушки!$L$5:$L$76),IF(AND(D179="ж",F179=13),LOOKUP(I179,Девушки!$R$5:$R$76,Девушки!$L$5:$L$76),IF(AND(D179="ж",F179=14),LOOKUP(I179,Девушки!$S$5:$S$76,Девушки!$L$5:$L$76),IF(AND(D179="ж",F179=15),LOOKUP(I179,Девушки!$T$5:$T$76,Девушки!$L$5:$L$76),IF(AND(D179="ж",F179=16),LOOKUP(I179,Девушки!$U$5:$U$76,Девушки!$L$5:$L$76),IF(AND(D179="ж",F179&gt;=17),LOOKUP(I179,Девушки!$V$5:$V$76,Девушки!$L$5:$L$76),IF(AND(D179="м",F179&lt;=10),LOOKUP(I179,Юноши!$O$5:$O$76,Юноши!$L$5:$L$76),IF(AND(D179="м",F179=11),LOOKUP(I179,Юноши!$P$5:$P$76,Юноши!$L$5:$L$76),IF(AND(D179="м",F179=12),LOOKUP(I179,Юноши!$Q$5:$Q$76,Юноши!$L$5:$L$76),IF(AND(D179="м",F179=13),LOOKUP(I179,Юноши!$R$5:$R$76,Юноши!$L$5:$L$76),IF(AND(D179="м",F179=14),LOOKUP(I179,Юноши!$S$5:$S$76,Юноши!$L$5:$L$76),IF(AND(D179="м",F179=15),LOOKUP(I179,Юноши!$T$5:$T$76,Юноши!$L$5:$L$76),IF(AND(D179="м",F179=16),LOOKUP(I179,Юноши!$U$5:$U$76,Юноши!$L$5:$L$76),IF(AND(D179="м",F179&gt;=17),LOOKUP(I179,Юноши!$V$5:$V$76,Юноши!$L$5:$L$76)))))))))))))))))))</f>
        <v>0</v>
      </c>
      <c r="K179" s="424"/>
      <c r="L179" s="391">
        <f>IF(E179="",0,IF(K179&lt;=0,0,IF(AND(D179="ж",F179&lt;=16),LOOKUP(K179,Девушки!$CC$5:$CC$76,Девушки!$L$5:$L$76),IF(AND(D179="ж",F179=17),LOOKUP(K179,Девушки!$CD$5:$CD$76,Девушки!$L$5:$L$76),IF(AND(D179="м",F179&lt;=16),LOOKUP(K179,Юноши!$CC$5:$CC$76,Юноши!$L$5:$L$76),IF(AND(D179="м",F179=17),LOOKUP(K179,Юноши!$CD$5:$CD$76,Юноши!$L$5:$L$76)))))))</f>
        <v>0</v>
      </c>
      <c r="M179" s="387"/>
      <c r="N179" s="320">
        <f>IF(E179="",0,IF(M179&lt;=0,0,IF(AND(D179="ж",F179&lt;=10),LOOKUP(M179,Девушки!$Z$5:$Z$75,Девушки!$W$5:$W$75),IF(AND(D179="ж",F179=11),LOOKUP(M179,Девушки!$AA$5:$AA$75,Девушки!$W$5:$W$75),IF(AND(D179="ж",F179=12),LOOKUP(M179,Девушки!$AB$5:$AB$75,Девушки!$W$5:$W$75),IF(AND(D179="ж",F179=13),LOOKUP(M179,Девушки!$AC$5:$AC$75,Девушки!$W$5:$W$75),IF(AND(D179="ж",F179=14),LOOKUP(M179,Девушки!$AD$5:$AD$75,Девушки!$W$5:$W$75),IF(AND(D179="ж",F179=15),LOOKUP(M179,Девушки!$AE$5:$AE$75,Девушки!$W$5:$W$75),IF(AND(D179="ж",F179=16),LOOKUP(M179,Девушки!$AF$5:$AF$75,Девушки!$W$5:$W$75),IF(AND(D179="ж",F179&gt;=17),LOOKUP(M179,Девушки!$AG$5:$AG$75,Девушки!$W$5:$W$75),IF(AND(D179="м",F179&lt;=10),LOOKUP(M179,Юноши!$Z$5:$Z$75,Юноши!$W$5:$W$75),IF(AND(D179="м",F179=11),LOOKUP(M179,Юноши!$AA$5:$AA$75,Юноши!$W$5:$W$75),IF(AND(D179="м",F179=12),LOOKUP(M179,Юноши!$AB$5:$AB$75,Юноши!$W$5:$W$75),IF(AND(D179="м",F179=13),LOOKUP(M179,Юноши!$AC$5:$AC$75,Юноши!$W$5:$W$75),IF(AND(D179="м",F179=14),LOOKUP(M179,Юноши!$AD$5:$AD$75,Юноши!$W$5:$W$75),IF(AND(D179="м",F179=15),LOOKUP(M179,Юноши!$AE$5:$AE$75,Юноши!$W$5:$W$75),IF(AND(D179="м",F179=16),LOOKUP(M179,Юноши!$AF$5:$AF$75,Юноши!$W$5:$W$75),IF(AND(D179="м",F179&gt;=17),LOOKUP(M179,Юноши!$AG$5:$AG$75,Юноши!$W$5:$W$75)))))))))))))))))))</f>
        <v>0</v>
      </c>
      <c r="O179" s="389"/>
      <c r="P179" s="322">
        <f>IF(E179="",0,IF(O179&lt;=0,0,IF(AND(D179="ж",F179&lt;=10),LOOKUP(O179,Девушки!$AK$5:$AK$75,Девушки!$W$5:$W$75),IF(AND(D179="ж",F179=11),LOOKUP(O179,Девушки!$AL$5:$AL$75,Девушки!$W$5:$W$75),IF(AND(D179="ж",F179=12),LOOKUP(O179,Девушки!$AM$5:$AM$75,Девушки!$W$5:$W$75),IF(AND(D179="ж",F179=13),LOOKUP(O179,Девушки!$AN$5:$AN$75,Девушки!$W$5:$W$75),IF(AND(D179="ж",F179=14),LOOKUP(O179,Девушки!$AO$5:$AO$75,Девушки!$W$5:$W$75),IF(AND(D179="ж",F179=15),LOOKUP(O179,Девушки!$AP$5:$AP$75,Девушки!$W$5:$W$75),IF(AND(D179="ж",F179=16),LOOKUP(O179,Девушки!$AQ$5:$AQ$75,Девушки!$W$5:$W$75),IF(AND(D179="ж",F179&gt;=17),LOOKUP(O179,Девушки!$AR$5:$AR$75,Девушки!$W$5:$W$75),IF(AND(D179="м",F179&lt;=10),LOOKUP(O179,Юноши!$AK$5:$AK$75,Юноши!$W$5:$W$75),IF(AND(D179="м",F179=11),LOOKUP(O179,Юноши!$AL$5:$AL$75,Юноши!$W$5:$W$75),IF(AND(D179="м",F179=12),LOOKUP(O179,Юноши!$AM$5:$AM$75,Юноши!$W$5:$W$75),IF(AND(D179="м",F179=13),LOOKUP(O179,Юноши!$AN$5:$AN$75,Юноши!$W$5:$W$75),IF(AND(D179="м",F179=14),LOOKUP(O179,Юноши!$AO$5:$AO$75,Юноши!$W$5:$W$75),IF(AND(D179="м",F179=15),LOOKUP(O179,Юноши!$AP$5:$AP$75,Юноши!$W$5:$W$75),IF(AND(D179="м",F179=16),LOOKUP(O179,Юноши!$AQ$5:$AQ$75,Юноши!$W$5:$W$75),IF(AND(D179="м",F179&gt;=17),LOOKUP(O179,Юноши!$AR$5:$AR$75,Юноши!$W$5:$W$75)))))))))))))))))))</f>
        <v>0</v>
      </c>
      <c r="Q179" s="319"/>
      <c r="R179" s="454">
        <f>IF(E179="",0,IF(Q179&lt;=0,0,IF(AND(D179="ж",F179&lt;=10),LOOKUP(Q179,Девушки!$AV$5:$AV$75,Девушки!$W$5:$W$75),IF(AND(D179="ж",F179=11),LOOKUP(Q179,Девушки!$AW$5:$AW$75,Девушки!$W$5:$W$75),IF(AND(D179="ж",F179=12),LOOKUP(Q179,Девушки!$AX$5:$AX$75,Девушки!$W$5:$W$75),IF(AND(D179="ж",F179=13),LOOKUP(Q179,Девушки!$AY$5:$AY$75,Девушки!$W$5:$W$75),IF(AND(D179="ж",F179=14),LOOKUP(Q179,Девушки!$AZ$5:$AZ$75,Девушки!$W$5:$W$75),IF(AND(D179="ж",F179=15),LOOKUP(Q179,Девушки!$BA$5:$BA$75,Девушки!$W$5:$W$75),IF(AND(D179="ж",F179=16),LOOKUP(Q179,Девушки!$BB$5:$BB$75,Девушки!$W$5:$W$75),IF(AND(D179="ж",F179&gt;=17),LOOKUP(Q179,Девушки!$BC$5:$BC$75,Девушки!$W$5:$W$75),IF(AND(D179="м",F179&lt;=10),LOOKUP(Q179,Юноши!$AV$5:$AV$75,Юноши!$W$5:$W$75),IF(AND(D179="м",F179=11),LOOKUP(Q179,Юноши!$AW$5:$AW$75,Юноши!$W$5:$W$75),IF(AND(D179="м",F179=12),LOOKUP(Q179,Юноши!$AX$5:$AX$75,Юноши!$W$5:$W$75),IF(AND(D179="м",F179=13),LOOKUP(Q179,Юноши!$AY$5:$AY$75,Юноши!$W$5:$W$75),IF(AND(D179="м",F179=14),LOOKUP(Q179,Юноши!$AZ$5:$AZ$75,Юноши!$W$5:$W$75),IF(AND(D179="м",F179=15),LOOKUP(Q179,Юноши!$BA$5:$BA$75,Юноши!$W$5:$W$75),IF(AND(D179="м",F179=16),LOOKUP(Q179,Юноши!$BB$5:$BB$75,Юноши!$W$5:$W$75),IF(AND(D179="м",F179&gt;=17),LOOKUP(Q179,Юноши!$BC$5:$BC$75,Юноши!$W$5:$W$75)))))))))))))))))))</f>
        <v>0</v>
      </c>
      <c r="S179" s="335"/>
      <c r="T179" s="323">
        <f>IF(E179="",0,IF(S179="",0,IF(S179&lt;-4,0,IF(AND(D179="ж",F179&lt;=10),LOOKUP(S179,Девушки!$BG$5:$BG$75,Девушки!$W$5:$W$75),IF(AND(D179="ж",F179=11),LOOKUP(S179,Девушки!$BH$5:$BH$75,Девушки!$W$5:$W$75),IF(AND(D179="ж",F179=12),LOOKUP(S179,Девушки!$BI$5:$BI$75,Девушки!$W$5:$W$75),IF(AND(D179="ж",F179=13),LOOKUP(S179,Девушки!$BJ$5:$BJ$75,Девушки!$W$5:$W$75),IF(AND(D179="ж",F179=14),LOOKUP(S179,Девушки!$BK$5:$BK$75,Девушки!$W$5:$W$75),IF(AND(D179="ж",F179=15),LOOKUP(S179,Девушки!$BL$5:$BL$75,Девушки!$W$5:$W$75),IF(AND(D179="ж",F179=16),LOOKUP(S179,Девушки!$BM$5:$BM$75,Девушки!$W$5:$W$75),IF(AND(D179="ж",F179&gt;=17),LOOKUP(S179,Девушки!$BN$5:$BN$75,Девушки!$W$5:$W$75),IF(AND(D179="м",F179&lt;=10),LOOKUP(S179,Юноши!$BG$5:$BG$75,Юноши!$W$5:$W$75),IF(AND(D179="м",F179=11),LOOKUP(S179,Юноши!$BH$5:$BH$75,Юноши!$W$5:$W$75),IF(AND(D179="м",F179=12),LOOKUP(S179,Юноши!$BI$5:$BI$75,Юноши!$W$5:$W$75),IF(AND(D179="м",F179=13),LOOKUP(S179,Юноши!$BJ$5:$BJ$75,Юноши!$W$5:$W$75),IF(AND(D179="м",F179=14),LOOKUP(S179,Юноши!$BK$5:$BK$75,Юноши!$W$5:$W$75),IF(AND(D179="м",F179=15),LOOKUP(S179,Юноши!$BL$5:$BL$75,Юноши!$W$5:$W$75),IF(AND(D179="м",F179=16),LOOKUP(S179,Юноши!$BM$5:$BM$75,Юноши!$W$5:$W$75),IF(AND(D179="м",F179&gt;=17),LOOKUP(S179,Юноши!$BN$5:$BN$75,Юноши!$W$5:$W$75))))))))))))))))))))</f>
        <v>0</v>
      </c>
      <c r="U179" s="343"/>
      <c r="V179" s="454">
        <f>IF(E179="",0,IF(U179&lt;=0,0,IF(AND(D179="ж",F179&lt;=10),LOOKUP(U179,Девушки!$BT$5:$BT$76,Девушки!$BO$5:$BO$76),IF(AND(D179="ж",F179=11),LOOKUP(U179,Девушки!$BT$5:$BT$76,Девушки!$BO$5:$BO$76),IF(AND(D179="ж",F179=12),LOOKUP(U179,Девушки!$BT$5:$BT$76,Девушки!$BO$5:$BO$76),IF(AND(D179="ж",F179=13),LOOKUP(U179,Девушки!$BT$5:$BT$76,Девушки!$BO$5:$BO$76),IF(AND(D179="ж",F179=14),LOOKUP(U179,Девушки!$BT$5:$BT$76,Девушки!$BO$5:$BO$76),IF(AND(D179="ж",F179=15),LOOKUP(U179,Девушки!$BT$5:$BT$76,Девушки!$BO$5:$BO$76),IF(AND(D179="ж",F179=16),LOOKUP(U179,Девушки!$BT$5:$BT$76,Девушки!$BO$5:$BO$76),IF(AND(D179="ж",F179&gt;=17),LOOKUP(U179,Девушки!$BT$5:$BT$76,Девушки!$BO$5:$BO$76),IF(AND(D179="м",F179&lt;=10),LOOKUP(U179,Юноши!$BT$5:$BT$76,Юноши!$BO$5:$BO$76),IF(AND(D179="м",F179=11),LOOKUP(U179,Юноши!$BT$5:$BT$76,Юноши!$BO$5:$BO$76),IF(AND(D179="м",F179=12),LOOKUP(U179,Юноши!$BT$5:$BT$76,Юноши!$BO$5:$BO$76),IF(AND(D179="м",F179=13),LOOKUP(U179,Юноши!$BT$5:$BT$76,Юноши!$BO$5:$BO$76),IF(AND(D179="м",F179=14),LOOKUP(U179,Юноши!$BT$5:$BT$76,Юноши!$BO$5:$BO$76),IF(AND(D179="м",F179=15),LOOKUP(U179,Юноши!$BT$5:$BT$76,Юноши!$BO$5:$BO$76),IF(AND(D179="м",F179=16),LOOKUP(U179,Юноши!$BT$5:$BT$76,Юноши!$BO$5:$BO$76),IF(AND(D179="м",F179&gt;=17),LOOKUP(U179,Юноши!$BT$5:$BT$76,Юноши!$BO$5:$BO$76)))))))))))))))))))</f>
        <v>0</v>
      </c>
      <c r="W179" s="348"/>
      <c r="X179" s="324">
        <f>IF(E179="",0,IF(W179="",0,IF(AND(D179="ж",F179&lt;=10),LOOKUP(W179,Девушки!$D$5:$D$76,Девушки!$A$5:$A$76),IF(AND(D179="ж",F179=11),LOOKUP(W179,Девушки!$E$5:$E$76,Девушки!$A$5:$A$76),IF(AND(D179="ж",F179=12),LOOKUP(W179,Девушки!$F$5:$F$76,Девушки!$A$5:$A$76),IF(AND(D179="ж",F179=13),LOOKUP(W179,Девушки!$G$5:$G$76,Девушки!$A$5:$A$76),IF(AND(D179="ж",F179=14),LOOKUP(W179,Девушки!$H$5:$H$76,Девушки!$A$5:$A$76),IF(AND(D179="ж",F179=15),LOOKUP(W179,Девушки!$I$5:$I$76,Девушки!$A$5:$A$76),IF(AND(D179="ж",F179=16),LOOKUP(W179,Девушки!$J$5:$J$76,Девушки!$A$5:$A$76),IF(AND(D179="ж",F179&gt;=17),LOOKUP(W179,Девушки!$K$5:$K$76,Девушки!$A$5:$A$76),IF(AND(D179="м",F179&lt;=10),LOOKUP(W179,Юноши!$D$5:$D$76,Юноши!$A$5:$A$76),IF(AND(D179="м",F179=11),LOOKUP(W179,Юноши!$E$5:$E$76,Юноши!$A$5:$A$76),IF(AND(D179="м",F179=12),LOOKUP(W179,Юноши!$F$5:$F$76,Юноши!$A$5:$A$76),IF(AND(D179="м",F179=13),LOOKUP(W179,Юноши!$G$5:$G$76,Юноши!$A$5:$A$76),IF(AND(D179="м",F179=14),LOOKUP(W179,Юноши!$H$5:$H$76,Юноши!$A$5:$A$76),IF(AND(D179="м",F179=15),LOOKUP(W179,Юноши!$I$5:$I$76,Юноши!$A$5:$A$76),IF(AND(D179="м",F179=16),LOOKUP(W179,Юноши!$J$5:$J$76,Юноши!$A$5:$A$76),IF(AND(D179="м",F179&gt;=17),LOOKUP(W179,Юноши!$K$5:$K$76,Юноши!$A$5:$A$76)))))))))))))))))))</f>
        <v>0</v>
      </c>
      <c r="Y179" s="451">
        <f t="shared" si="5"/>
        <v>0</v>
      </c>
    </row>
    <row r="180" spans="1:25" ht="24.95" customHeight="1">
      <c r="A180" s="456"/>
      <c r="B180" s="456"/>
      <c r="C180" s="457"/>
      <c r="D180" s="458"/>
      <c r="E180" s="463"/>
      <c r="F180" s="416" t="str">
        <f t="shared" si="4"/>
        <v>/</v>
      </c>
      <c r="G180" s="422"/>
      <c r="H180" s="420">
        <f>IF(E180="",0,IF(G180&lt;=0,0,IF(AND(D180="ж",F180&lt;=10),LOOKUP(G180,Девушки!$CH$5:$CH$76,Девушки!$L$5:$L$76),IF(AND(D180="ж",F180=11),LOOKUP(G180,Девушки!$CI$5:$CI$76,Девушки!$L$5:$L$76),IF(AND(D180="ж",F180=12),LOOKUP(G180,Девушки!$CJ$5:$CJ$76,Девушки!$L$5:$L$76),IF(AND(D180="ж",F180=13),LOOKUP(G180,Девушки!$CK$5:$CK$76,Девушки!$L$5:$L$76),IF(AND(D180="ж",F180=14),LOOKUP(G180,Девушки!$CL$5:$CL$76,Девушки!$L$5:$L$76),IF(AND(D180="ж",F180=15),LOOKUP(G180,Девушки!$CM$5:$CM$76,Девушки!$L$5:$L$76),IF(AND(D180="ж",F180=16),LOOKUP(G180,Девушки!$CN$5:$CN$76,Девушки!$L$5:$L$76),IF(AND(D180="ж",F180&gt;=17),LOOKUP(G180,Девушки!$CO$5:$CO$76,Девушки!$L$5:$L$76),IF(AND(D180="м",F180&lt;=10),LOOKUP(G180,Юноши!$CH$5:$CH$76,Юноши!$L$5:$L$76),IF(AND(D180="м",F180=11),LOOKUP(G180,Юноши!$CI$5:$CI$76,Юноши!$L$5:$L$76),IF(AND(D180="м",F180=12),LOOKUP(G180,Юноши!$CJ$5:$CJ$76,Юноши!$L$5:$L$76),IF(AND(D180="м",F180=13),LOOKUP(G180,Юноши!$CK$5:$CK$76,Юноши!$L$5:$L$76),IF(AND(D180="м",F180=14),LOOKUP(G180,Юноши!$CL$5:$CL$76,Юноши!$L$5:$L$76),IF(AND(D180="м",F180=15),LOOKUP(G180,Юноши!$CM$5:$CM$76,Юноши!$L$5:$L$76),IF(AND(D180="м",F180=16),LOOKUP(G180,Юноши!$CN$5:$CN$76,Юноши!$L$5:$L$76),IF(AND(D180="м",F180&gt;=17),LOOKUP(G180,Юноши!$CO$5:$CO$76,Юноши!$L$5:$L$76)))))))))))))))))))</f>
        <v>0</v>
      </c>
      <c r="I180" s="418"/>
      <c r="J180" s="383">
        <f>IF(E180="",0,IF(I180&lt;=0,0,IF(AND(D180="ж",F180&lt;=10),LOOKUP(I180,Девушки!$O$5:$O$76,Девушки!$L$5:$L$76),IF(AND(D180="ж",F180=11),LOOKUP(I180,Девушки!$P$5:$P$76,Девушки!$L$5:$L$76),IF(AND(D180="ж",F180=12),LOOKUP(I180,Девушки!$Q$5:$Q$76,Девушки!$L$5:$L$76),IF(AND(D180="ж",F180=13),LOOKUP(I180,Девушки!$R$5:$R$76,Девушки!$L$5:$L$76),IF(AND(D180="ж",F180=14),LOOKUP(I180,Девушки!$S$5:$S$76,Девушки!$L$5:$L$76),IF(AND(D180="ж",F180=15),LOOKUP(I180,Девушки!$T$5:$T$76,Девушки!$L$5:$L$76),IF(AND(D180="ж",F180=16),LOOKUP(I180,Девушки!$U$5:$U$76,Девушки!$L$5:$L$76),IF(AND(D180="ж",F180&gt;=17),LOOKUP(I180,Девушки!$V$5:$V$76,Девушки!$L$5:$L$76),IF(AND(D180="м",F180&lt;=10),LOOKUP(I180,Юноши!$O$5:$O$76,Юноши!$L$5:$L$76),IF(AND(D180="м",F180=11),LOOKUP(I180,Юноши!$P$5:$P$76,Юноши!$L$5:$L$76),IF(AND(D180="м",F180=12),LOOKUP(I180,Юноши!$Q$5:$Q$76,Юноши!$L$5:$L$76),IF(AND(D180="м",F180=13),LOOKUP(I180,Юноши!$R$5:$R$76,Юноши!$L$5:$L$76),IF(AND(D180="м",F180=14),LOOKUP(I180,Юноши!$S$5:$S$76,Юноши!$L$5:$L$76),IF(AND(D180="м",F180=15),LOOKUP(I180,Юноши!$T$5:$T$76,Юноши!$L$5:$L$76),IF(AND(D180="м",F180=16),LOOKUP(I180,Юноши!$U$5:$U$76,Юноши!$L$5:$L$76),IF(AND(D180="м",F180&gt;=17),LOOKUP(I180,Юноши!$V$5:$V$76,Юноши!$L$5:$L$76)))))))))))))))))))</f>
        <v>0</v>
      </c>
      <c r="K180" s="424"/>
      <c r="L180" s="391">
        <f>IF(E180="",0,IF(K180&lt;=0,0,IF(AND(D180="ж",F180&lt;=16),LOOKUP(K180,Девушки!$CC$5:$CC$76,Девушки!$L$5:$L$76),IF(AND(D180="ж",F180=17),LOOKUP(K180,Девушки!$CD$5:$CD$76,Девушки!$L$5:$L$76),IF(AND(D180="м",F180&lt;=16),LOOKUP(K180,Юноши!$CC$5:$CC$76,Юноши!$L$5:$L$76),IF(AND(D180="м",F180=17),LOOKUP(K180,Юноши!$CD$5:$CD$76,Юноши!$L$5:$L$76)))))))</f>
        <v>0</v>
      </c>
      <c r="M180" s="387"/>
      <c r="N180" s="320">
        <f>IF(E180="",0,IF(M180&lt;=0,0,IF(AND(D180="ж",F180&lt;=10),LOOKUP(M180,Девушки!$Z$5:$Z$75,Девушки!$W$5:$W$75),IF(AND(D180="ж",F180=11),LOOKUP(M180,Девушки!$AA$5:$AA$75,Девушки!$W$5:$W$75),IF(AND(D180="ж",F180=12),LOOKUP(M180,Девушки!$AB$5:$AB$75,Девушки!$W$5:$W$75),IF(AND(D180="ж",F180=13),LOOKUP(M180,Девушки!$AC$5:$AC$75,Девушки!$W$5:$W$75),IF(AND(D180="ж",F180=14),LOOKUP(M180,Девушки!$AD$5:$AD$75,Девушки!$W$5:$W$75),IF(AND(D180="ж",F180=15),LOOKUP(M180,Девушки!$AE$5:$AE$75,Девушки!$W$5:$W$75),IF(AND(D180="ж",F180=16),LOOKUP(M180,Девушки!$AF$5:$AF$75,Девушки!$W$5:$W$75),IF(AND(D180="ж",F180&gt;=17),LOOKUP(M180,Девушки!$AG$5:$AG$75,Девушки!$W$5:$W$75),IF(AND(D180="м",F180&lt;=10),LOOKUP(M180,Юноши!$Z$5:$Z$75,Юноши!$W$5:$W$75),IF(AND(D180="м",F180=11),LOOKUP(M180,Юноши!$AA$5:$AA$75,Юноши!$W$5:$W$75),IF(AND(D180="м",F180=12),LOOKUP(M180,Юноши!$AB$5:$AB$75,Юноши!$W$5:$W$75),IF(AND(D180="м",F180=13),LOOKUP(M180,Юноши!$AC$5:$AC$75,Юноши!$W$5:$W$75),IF(AND(D180="м",F180=14),LOOKUP(M180,Юноши!$AD$5:$AD$75,Юноши!$W$5:$W$75),IF(AND(D180="м",F180=15),LOOKUP(M180,Юноши!$AE$5:$AE$75,Юноши!$W$5:$W$75),IF(AND(D180="м",F180=16),LOOKUP(M180,Юноши!$AF$5:$AF$75,Юноши!$W$5:$W$75),IF(AND(D180="м",F180&gt;=17),LOOKUP(M180,Юноши!$AG$5:$AG$75,Юноши!$W$5:$W$75)))))))))))))))))))</f>
        <v>0</v>
      </c>
      <c r="O180" s="389"/>
      <c r="P180" s="322">
        <f>IF(E180="",0,IF(O180&lt;=0,0,IF(AND(D180="ж",F180&lt;=10),LOOKUP(O180,Девушки!$AK$5:$AK$75,Девушки!$W$5:$W$75),IF(AND(D180="ж",F180=11),LOOKUP(O180,Девушки!$AL$5:$AL$75,Девушки!$W$5:$W$75),IF(AND(D180="ж",F180=12),LOOKUP(O180,Девушки!$AM$5:$AM$75,Девушки!$W$5:$W$75),IF(AND(D180="ж",F180=13),LOOKUP(O180,Девушки!$AN$5:$AN$75,Девушки!$W$5:$W$75),IF(AND(D180="ж",F180=14),LOOKUP(O180,Девушки!$AO$5:$AO$75,Девушки!$W$5:$W$75),IF(AND(D180="ж",F180=15),LOOKUP(O180,Девушки!$AP$5:$AP$75,Девушки!$W$5:$W$75),IF(AND(D180="ж",F180=16),LOOKUP(O180,Девушки!$AQ$5:$AQ$75,Девушки!$W$5:$W$75),IF(AND(D180="ж",F180&gt;=17),LOOKUP(O180,Девушки!$AR$5:$AR$75,Девушки!$W$5:$W$75),IF(AND(D180="м",F180&lt;=10),LOOKUP(O180,Юноши!$AK$5:$AK$75,Юноши!$W$5:$W$75),IF(AND(D180="м",F180=11),LOOKUP(O180,Юноши!$AL$5:$AL$75,Юноши!$W$5:$W$75),IF(AND(D180="м",F180=12),LOOKUP(O180,Юноши!$AM$5:$AM$75,Юноши!$W$5:$W$75),IF(AND(D180="м",F180=13),LOOKUP(O180,Юноши!$AN$5:$AN$75,Юноши!$W$5:$W$75),IF(AND(D180="м",F180=14),LOOKUP(O180,Юноши!$AO$5:$AO$75,Юноши!$W$5:$W$75),IF(AND(D180="м",F180=15),LOOKUP(O180,Юноши!$AP$5:$AP$75,Юноши!$W$5:$W$75),IF(AND(D180="м",F180=16),LOOKUP(O180,Юноши!$AQ$5:$AQ$75,Юноши!$W$5:$W$75),IF(AND(D180="м",F180&gt;=17),LOOKUP(O180,Юноши!$AR$5:$AR$75,Юноши!$W$5:$W$75)))))))))))))))))))</f>
        <v>0</v>
      </c>
      <c r="Q180" s="319"/>
      <c r="R180" s="454">
        <f>IF(E180="",0,IF(Q180&lt;=0,0,IF(AND(D180="ж",F180&lt;=10),LOOKUP(Q180,Девушки!$AV$5:$AV$75,Девушки!$W$5:$W$75),IF(AND(D180="ж",F180=11),LOOKUP(Q180,Девушки!$AW$5:$AW$75,Девушки!$W$5:$W$75),IF(AND(D180="ж",F180=12),LOOKUP(Q180,Девушки!$AX$5:$AX$75,Девушки!$W$5:$W$75),IF(AND(D180="ж",F180=13),LOOKUP(Q180,Девушки!$AY$5:$AY$75,Девушки!$W$5:$W$75),IF(AND(D180="ж",F180=14),LOOKUP(Q180,Девушки!$AZ$5:$AZ$75,Девушки!$W$5:$W$75),IF(AND(D180="ж",F180=15),LOOKUP(Q180,Девушки!$BA$5:$BA$75,Девушки!$W$5:$W$75),IF(AND(D180="ж",F180=16),LOOKUP(Q180,Девушки!$BB$5:$BB$75,Девушки!$W$5:$W$75),IF(AND(D180="ж",F180&gt;=17),LOOKUP(Q180,Девушки!$BC$5:$BC$75,Девушки!$W$5:$W$75),IF(AND(D180="м",F180&lt;=10),LOOKUP(Q180,Юноши!$AV$5:$AV$75,Юноши!$W$5:$W$75),IF(AND(D180="м",F180=11),LOOKUP(Q180,Юноши!$AW$5:$AW$75,Юноши!$W$5:$W$75),IF(AND(D180="м",F180=12),LOOKUP(Q180,Юноши!$AX$5:$AX$75,Юноши!$W$5:$W$75),IF(AND(D180="м",F180=13),LOOKUP(Q180,Юноши!$AY$5:$AY$75,Юноши!$W$5:$W$75),IF(AND(D180="м",F180=14),LOOKUP(Q180,Юноши!$AZ$5:$AZ$75,Юноши!$W$5:$W$75),IF(AND(D180="м",F180=15),LOOKUP(Q180,Юноши!$BA$5:$BA$75,Юноши!$W$5:$W$75),IF(AND(D180="м",F180=16),LOOKUP(Q180,Юноши!$BB$5:$BB$75,Юноши!$W$5:$W$75),IF(AND(D180="м",F180&gt;=17),LOOKUP(Q180,Юноши!$BC$5:$BC$75,Юноши!$W$5:$W$75)))))))))))))))))))</f>
        <v>0</v>
      </c>
      <c r="S180" s="335"/>
      <c r="T180" s="323">
        <f>IF(E180="",0,IF(S180="",0,IF(S180&lt;-4,0,IF(AND(D180="ж",F180&lt;=10),LOOKUP(S180,Девушки!$BG$5:$BG$75,Девушки!$W$5:$W$75),IF(AND(D180="ж",F180=11),LOOKUP(S180,Девушки!$BH$5:$BH$75,Девушки!$W$5:$W$75),IF(AND(D180="ж",F180=12),LOOKUP(S180,Девушки!$BI$5:$BI$75,Девушки!$W$5:$W$75),IF(AND(D180="ж",F180=13),LOOKUP(S180,Девушки!$BJ$5:$BJ$75,Девушки!$W$5:$W$75),IF(AND(D180="ж",F180=14),LOOKUP(S180,Девушки!$BK$5:$BK$75,Девушки!$W$5:$W$75),IF(AND(D180="ж",F180=15),LOOKUP(S180,Девушки!$BL$5:$BL$75,Девушки!$W$5:$W$75),IF(AND(D180="ж",F180=16),LOOKUP(S180,Девушки!$BM$5:$BM$75,Девушки!$W$5:$W$75),IF(AND(D180="ж",F180&gt;=17),LOOKUP(S180,Девушки!$BN$5:$BN$75,Девушки!$W$5:$W$75),IF(AND(D180="м",F180&lt;=10),LOOKUP(S180,Юноши!$BG$5:$BG$75,Юноши!$W$5:$W$75),IF(AND(D180="м",F180=11),LOOKUP(S180,Юноши!$BH$5:$BH$75,Юноши!$W$5:$W$75),IF(AND(D180="м",F180=12),LOOKUP(S180,Юноши!$BI$5:$BI$75,Юноши!$W$5:$W$75),IF(AND(D180="м",F180=13),LOOKUP(S180,Юноши!$BJ$5:$BJ$75,Юноши!$W$5:$W$75),IF(AND(D180="м",F180=14),LOOKUP(S180,Юноши!$BK$5:$BK$75,Юноши!$W$5:$W$75),IF(AND(D180="м",F180=15),LOOKUP(S180,Юноши!$BL$5:$BL$75,Юноши!$W$5:$W$75),IF(AND(D180="м",F180=16),LOOKUP(S180,Юноши!$BM$5:$BM$75,Юноши!$W$5:$W$75),IF(AND(D180="м",F180&gt;=17),LOOKUP(S180,Юноши!$BN$5:$BN$75,Юноши!$W$5:$W$75))))))))))))))))))))</f>
        <v>0</v>
      </c>
      <c r="U180" s="343"/>
      <c r="V180" s="454">
        <f>IF(E180="",0,IF(U180&lt;=0,0,IF(AND(D180="ж",F180&lt;=10),LOOKUP(U180,Девушки!$BT$5:$BT$76,Девушки!$BO$5:$BO$76),IF(AND(D180="ж",F180=11),LOOKUP(U180,Девушки!$BT$5:$BT$76,Девушки!$BO$5:$BO$76),IF(AND(D180="ж",F180=12),LOOKUP(U180,Девушки!$BT$5:$BT$76,Девушки!$BO$5:$BO$76),IF(AND(D180="ж",F180=13),LOOKUP(U180,Девушки!$BT$5:$BT$76,Девушки!$BO$5:$BO$76),IF(AND(D180="ж",F180=14),LOOKUP(U180,Девушки!$BT$5:$BT$76,Девушки!$BO$5:$BO$76),IF(AND(D180="ж",F180=15),LOOKUP(U180,Девушки!$BT$5:$BT$76,Девушки!$BO$5:$BO$76),IF(AND(D180="ж",F180=16),LOOKUP(U180,Девушки!$BT$5:$BT$76,Девушки!$BO$5:$BO$76),IF(AND(D180="ж",F180&gt;=17),LOOKUP(U180,Девушки!$BT$5:$BT$76,Девушки!$BO$5:$BO$76),IF(AND(D180="м",F180&lt;=10),LOOKUP(U180,Юноши!$BT$5:$BT$76,Юноши!$BO$5:$BO$76),IF(AND(D180="м",F180=11),LOOKUP(U180,Юноши!$BT$5:$BT$76,Юноши!$BO$5:$BO$76),IF(AND(D180="м",F180=12),LOOKUP(U180,Юноши!$BT$5:$BT$76,Юноши!$BO$5:$BO$76),IF(AND(D180="м",F180=13),LOOKUP(U180,Юноши!$BT$5:$BT$76,Юноши!$BO$5:$BO$76),IF(AND(D180="м",F180=14),LOOKUP(U180,Юноши!$BT$5:$BT$76,Юноши!$BO$5:$BO$76),IF(AND(D180="м",F180=15),LOOKUP(U180,Юноши!$BT$5:$BT$76,Юноши!$BO$5:$BO$76),IF(AND(D180="м",F180=16),LOOKUP(U180,Юноши!$BT$5:$BT$76,Юноши!$BO$5:$BO$76),IF(AND(D180="м",F180&gt;=17),LOOKUP(U180,Юноши!$BT$5:$BT$76,Юноши!$BO$5:$BO$76)))))))))))))))))))</f>
        <v>0</v>
      </c>
      <c r="W180" s="348"/>
      <c r="X180" s="324">
        <f>IF(E180="",0,IF(W180="",0,IF(AND(D180="ж",F180&lt;=10),LOOKUP(W180,Девушки!$D$5:$D$76,Девушки!$A$5:$A$76),IF(AND(D180="ж",F180=11),LOOKUP(W180,Девушки!$E$5:$E$76,Девушки!$A$5:$A$76),IF(AND(D180="ж",F180=12),LOOKUP(W180,Девушки!$F$5:$F$76,Девушки!$A$5:$A$76),IF(AND(D180="ж",F180=13),LOOKUP(W180,Девушки!$G$5:$G$76,Девушки!$A$5:$A$76),IF(AND(D180="ж",F180=14),LOOKUP(W180,Девушки!$H$5:$H$76,Девушки!$A$5:$A$76),IF(AND(D180="ж",F180=15),LOOKUP(W180,Девушки!$I$5:$I$76,Девушки!$A$5:$A$76),IF(AND(D180="ж",F180=16),LOOKUP(W180,Девушки!$J$5:$J$76,Девушки!$A$5:$A$76),IF(AND(D180="ж",F180&gt;=17),LOOKUP(W180,Девушки!$K$5:$K$76,Девушки!$A$5:$A$76),IF(AND(D180="м",F180&lt;=10),LOOKUP(W180,Юноши!$D$5:$D$76,Юноши!$A$5:$A$76),IF(AND(D180="м",F180=11),LOOKUP(W180,Юноши!$E$5:$E$76,Юноши!$A$5:$A$76),IF(AND(D180="м",F180=12),LOOKUP(W180,Юноши!$F$5:$F$76,Юноши!$A$5:$A$76),IF(AND(D180="м",F180=13),LOOKUP(W180,Юноши!$G$5:$G$76,Юноши!$A$5:$A$76),IF(AND(D180="м",F180=14),LOOKUP(W180,Юноши!$H$5:$H$76,Юноши!$A$5:$A$76),IF(AND(D180="м",F180=15),LOOKUP(W180,Юноши!$I$5:$I$76,Юноши!$A$5:$A$76),IF(AND(D180="м",F180=16),LOOKUP(W180,Юноши!$J$5:$J$76,Юноши!$A$5:$A$76),IF(AND(D180="м",F180&gt;=17),LOOKUP(W180,Юноши!$K$5:$K$76,Юноши!$A$5:$A$76)))))))))))))))))))</f>
        <v>0</v>
      </c>
      <c r="Y180" s="451">
        <f t="shared" si="5"/>
        <v>0</v>
      </c>
    </row>
    <row r="181" spans="1:25" ht="24.95" customHeight="1">
      <c r="A181" s="456"/>
      <c r="B181" s="456"/>
      <c r="C181" s="457"/>
      <c r="D181" s="458"/>
      <c r="E181" s="463"/>
      <c r="F181" s="416" t="str">
        <f t="shared" si="4"/>
        <v>/</v>
      </c>
      <c r="G181" s="422"/>
      <c r="H181" s="420">
        <f>IF(E181="",0,IF(G181&lt;=0,0,IF(AND(D181="ж",F181&lt;=10),LOOKUP(G181,Девушки!$CH$5:$CH$76,Девушки!$L$5:$L$76),IF(AND(D181="ж",F181=11),LOOKUP(G181,Девушки!$CI$5:$CI$76,Девушки!$L$5:$L$76),IF(AND(D181="ж",F181=12),LOOKUP(G181,Девушки!$CJ$5:$CJ$76,Девушки!$L$5:$L$76),IF(AND(D181="ж",F181=13),LOOKUP(G181,Девушки!$CK$5:$CK$76,Девушки!$L$5:$L$76),IF(AND(D181="ж",F181=14),LOOKUP(G181,Девушки!$CL$5:$CL$76,Девушки!$L$5:$L$76),IF(AND(D181="ж",F181=15),LOOKUP(G181,Девушки!$CM$5:$CM$76,Девушки!$L$5:$L$76),IF(AND(D181="ж",F181=16),LOOKUP(G181,Девушки!$CN$5:$CN$76,Девушки!$L$5:$L$76),IF(AND(D181="ж",F181&gt;=17),LOOKUP(G181,Девушки!$CO$5:$CO$76,Девушки!$L$5:$L$76),IF(AND(D181="м",F181&lt;=10),LOOKUP(G181,Юноши!$CH$5:$CH$76,Юноши!$L$5:$L$76),IF(AND(D181="м",F181=11),LOOKUP(G181,Юноши!$CI$5:$CI$76,Юноши!$L$5:$L$76),IF(AND(D181="м",F181=12),LOOKUP(G181,Юноши!$CJ$5:$CJ$76,Юноши!$L$5:$L$76),IF(AND(D181="м",F181=13),LOOKUP(G181,Юноши!$CK$5:$CK$76,Юноши!$L$5:$L$76),IF(AND(D181="м",F181=14),LOOKUP(G181,Юноши!$CL$5:$CL$76,Юноши!$L$5:$L$76),IF(AND(D181="м",F181=15),LOOKUP(G181,Юноши!$CM$5:$CM$76,Юноши!$L$5:$L$76),IF(AND(D181="м",F181=16),LOOKUP(G181,Юноши!$CN$5:$CN$76,Юноши!$L$5:$L$76),IF(AND(D181="м",F181&gt;=17),LOOKUP(G181,Юноши!$CO$5:$CO$76,Юноши!$L$5:$L$76)))))))))))))))))))</f>
        <v>0</v>
      </c>
      <c r="I181" s="418"/>
      <c r="J181" s="383">
        <f>IF(E181="",0,IF(I181&lt;=0,0,IF(AND(D181="ж",F181&lt;=10),LOOKUP(I181,Девушки!$O$5:$O$76,Девушки!$L$5:$L$76),IF(AND(D181="ж",F181=11),LOOKUP(I181,Девушки!$P$5:$P$76,Девушки!$L$5:$L$76),IF(AND(D181="ж",F181=12),LOOKUP(I181,Девушки!$Q$5:$Q$76,Девушки!$L$5:$L$76),IF(AND(D181="ж",F181=13),LOOKUP(I181,Девушки!$R$5:$R$76,Девушки!$L$5:$L$76),IF(AND(D181="ж",F181=14),LOOKUP(I181,Девушки!$S$5:$S$76,Девушки!$L$5:$L$76),IF(AND(D181="ж",F181=15),LOOKUP(I181,Девушки!$T$5:$T$76,Девушки!$L$5:$L$76),IF(AND(D181="ж",F181=16),LOOKUP(I181,Девушки!$U$5:$U$76,Девушки!$L$5:$L$76),IF(AND(D181="ж",F181&gt;=17),LOOKUP(I181,Девушки!$V$5:$V$76,Девушки!$L$5:$L$76),IF(AND(D181="м",F181&lt;=10),LOOKUP(I181,Юноши!$O$5:$O$76,Юноши!$L$5:$L$76),IF(AND(D181="м",F181=11),LOOKUP(I181,Юноши!$P$5:$P$76,Юноши!$L$5:$L$76),IF(AND(D181="м",F181=12),LOOKUP(I181,Юноши!$Q$5:$Q$76,Юноши!$L$5:$L$76),IF(AND(D181="м",F181=13),LOOKUP(I181,Юноши!$R$5:$R$76,Юноши!$L$5:$L$76),IF(AND(D181="м",F181=14),LOOKUP(I181,Юноши!$S$5:$S$76,Юноши!$L$5:$L$76),IF(AND(D181="м",F181=15),LOOKUP(I181,Юноши!$T$5:$T$76,Юноши!$L$5:$L$76),IF(AND(D181="м",F181=16),LOOKUP(I181,Юноши!$U$5:$U$76,Юноши!$L$5:$L$76),IF(AND(D181="м",F181&gt;=17),LOOKUP(I181,Юноши!$V$5:$V$76,Юноши!$L$5:$L$76)))))))))))))))))))</f>
        <v>0</v>
      </c>
      <c r="K181" s="424"/>
      <c r="L181" s="391">
        <f>IF(E181="",0,IF(K181&lt;=0,0,IF(AND(D181="ж",F181&lt;=16),LOOKUP(K181,Девушки!$CC$5:$CC$76,Девушки!$L$5:$L$76),IF(AND(D181="ж",F181=17),LOOKUP(K181,Девушки!$CD$5:$CD$76,Девушки!$L$5:$L$76),IF(AND(D181="м",F181&lt;=16),LOOKUP(K181,Юноши!$CC$5:$CC$76,Юноши!$L$5:$L$76),IF(AND(D181="м",F181=17),LOOKUP(K181,Юноши!$CD$5:$CD$76,Юноши!$L$5:$L$76)))))))</f>
        <v>0</v>
      </c>
      <c r="M181" s="387"/>
      <c r="N181" s="320">
        <f>IF(E181="",0,IF(M181&lt;=0,0,IF(AND(D181="ж",F181&lt;=10),LOOKUP(M181,Девушки!$Z$5:$Z$75,Девушки!$W$5:$W$75),IF(AND(D181="ж",F181=11),LOOKUP(M181,Девушки!$AA$5:$AA$75,Девушки!$W$5:$W$75),IF(AND(D181="ж",F181=12),LOOKUP(M181,Девушки!$AB$5:$AB$75,Девушки!$W$5:$W$75),IF(AND(D181="ж",F181=13),LOOKUP(M181,Девушки!$AC$5:$AC$75,Девушки!$W$5:$W$75),IF(AND(D181="ж",F181=14),LOOKUP(M181,Девушки!$AD$5:$AD$75,Девушки!$W$5:$W$75),IF(AND(D181="ж",F181=15),LOOKUP(M181,Девушки!$AE$5:$AE$75,Девушки!$W$5:$W$75),IF(AND(D181="ж",F181=16),LOOKUP(M181,Девушки!$AF$5:$AF$75,Девушки!$W$5:$W$75),IF(AND(D181="ж",F181&gt;=17),LOOKUP(M181,Девушки!$AG$5:$AG$75,Девушки!$W$5:$W$75),IF(AND(D181="м",F181&lt;=10),LOOKUP(M181,Юноши!$Z$5:$Z$75,Юноши!$W$5:$W$75),IF(AND(D181="м",F181=11),LOOKUP(M181,Юноши!$AA$5:$AA$75,Юноши!$W$5:$W$75),IF(AND(D181="м",F181=12),LOOKUP(M181,Юноши!$AB$5:$AB$75,Юноши!$W$5:$W$75),IF(AND(D181="м",F181=13),LOOKUP(M181,Юноши!$AC$5:$AC$75,Юноши!$W$5:$W$75),IF(AND(D181="м",F181=14),LOOKUP(M181,Юноши!$AD$5:$AD$75,Юноши!$W$5:$W$75),IF(AND(D181="м",F181=15),LOOKUP(M181,Юноши!$AE$5:$AE$75,Юноши!$W$5:$W$75),IF(AND(D181="м",F181=16),LOOKUP(M181,Юноши!$AF$5:$AF$75,Юноши!$W$5:$W$75),IF(AND(D181="м",F181&gt;=17),LOOKUP(M181,Юноши!$AG$5:$AG$75,Юноши!$W$5:$W$75)))))))))))))))))))</f>
        <v>0</v>
      </c>
      <c r="O181" s="389"/>
      <c r="P181" s="322">
        <f>IF(E181="",0,IF(O181&lt;=0,0,IF(AND(D181="ж",F181&lt;=10),LOOKUP(O181,Девушки!$AK$5:$AK$75,Девушки!$W$5:$W$75),IF(AND(D181="ж",F181=11),LOOKUP(O181,Девушки!$AL$5:$AL$75,Девушки!$W$5:$W$75),IF(AND(D181="ж",F181=12),LOOKUP(O181,Девушки!$AM$5:$AM$75,Девушки!$W$5:$W$75),IF(AND(D181="ж",F181=13),LOOKUP(O181,Девушки!$AN$5:$AN$75,Девушки!$W$5:$W$75),IF(AND(D181="ж",F181=14),LOOKUP(O181,Девушки!$AO$5:$AO$75,Девушки!$W$5:$W$75),IF(AND(D181="ж",F181=15),LOOKUP(O181,Девушки!$AP$5:$AP$75,Девушки!$W$5:$W$75),IF(AND(D181="ж",F181=16),LOOKUP(O181,Девушки!$AQ$5:$AQ$75,Девушки!$W$5:$W$75),IF(AND(D181="ж",F181&gt;=17),LOOKUP(O181,Девушки!$AR$5:$AR$75,Девушки!$W$5:$W$75),IF(AND(D181="м",F181&lt;=10),LOOKUP(O181,Юноши!$AK$5:$AK$75,Юноши!$W$5:$W$75),IF(AND(D181="м",F181=11),LOOKUP(O181,Юноши!$AL$5:$AL$75,Юноши!$W$5:$W$75),IF(AND(D181="м",F181=12),LOOKUP(O181,Юноши!$AM$5:$AM$75,Юноши!$W$5:$W$75),IF(AND(D181="м",F181=13),LOOKUP(O181,Юноши!$AN$5:$AN$75,Юноши!$W$5:$W$75),IF(AND(D181="м",F181=14),LOOKUP(O181,Юноши!$AO$5:$AO$75,Юноши!$W$5:$W$75),IF(AND(D181="м",F181=15),LOOKUP(O181,Юноши!$AP$5:$AP$75,Юноши!$W$5:$W$75),IF(AND(D181="м",F181=16),LOOKUP(O181,Юноши!$AQ$5:$AQ$75,Юноши!$W$5:$W$75),IF(AND(D181="м",F181&gt;=17),LOOKUP(O181,Юноши!$AR$5:$AR$75,Юноши!$W$5:$W$75)))))))))))))))))))</f>
        <v>0</v>
      </c>
      <c r="Q181" s="319"/>
      <c r="R181" s="454">
        <f>IF(E181="",0,IF(Q181&lt;=0,0,IF(AND(D181="ж",F181&lt;=10),LOOKUP(Q181,Девушки!$AV$5:$AV$75,Девушки!$W$5:$W$75),IF(AND(D181="ж",F181=11),LOOKUP(Q181,Девушки!$AW$5:$AW$75,Девушки!$W$5:$W$75),IF(AND(D181="ж",F181=12),LOOKUP(Q181,Девушки!$AX$5:$AX$75,Девушки!$W$5:$W$75),IF(AND(D181="ж",F181=13),LOOKUP(Q181,Девушки!$AY$5:$AY$75,Девушки!$W$5:$W$75),IF(AND(D181="ж",F181=14),LOOKUP(Q181,Девушки!$AZ$5:$AZ$75,Девушки!$W$5:$W$75),IF(AND(D181="ж",F181=15),LOOKUP(Q181,Девушки!$BA$5:$BA$75,Девушки!$W$5:$W$75),IF(AND(D181="ж",F181=16),LOOKUP(Q181,Девушки!$BB$5:$BB$75,Девушки!$W$5:$W$75),IF(AND(D181="ж",F181&gt;=17),LOOKUP(Q181,Девушки!$BC$5:$BC$75,Девушки!$W$5:$W$75),IF(AND(D181="м",F181&lt;=10),LOOKUP(Q181,Юноши!$AV$5:$AV$75,Юноши!$W$5:$W$75),IF(AND(D181="м",F181=11),LOOKUP(Q181,Юноши!$AW$5:$AW$75,Юноши!$W$5:$W$75),IF(AND(D181="м",F181=12),LOOKUP(Q181,Юноши!$AX$5:$AX$75,Юноши!$W$5:$W$75),IF(AND(D181="м",F181=13),LOOKUP(Q181,Юноши!$AY$5:$AY$75,Юноши!$W$5:$W$75),IF(AND(D181="м",F181=14),LOOKUP(Q181,Юноши!$AZ$5:$AZ$75,Юноши!$W$5:$W$75),IF(AND(D181="м",F181=15),LOOKUP(Q181,Юноши!$BA$5:$BA$75,Юноши!$W$5:$W$75),IF(AND(D181="м",F181=16),LOOKUP(Q181,Юноши!$BB$5:$BB$75,Юноши!$W$5:$W$75),IF(AND(D181="м",F181&gt;=17),LOOKUP(Q181,Юноши!$BC$5:$BC$75,Юноши!$W$5:$W$75)))))))))))))))))))</f>
        <v>0</v>
      </c>
      <c r="S181" s="335"/>
      <c r="T181" s="323">
        <f>IF(E181="",0,IF(S181="",0,IF(S181&lt;-4,0,IF(AND(D181="ж",F181&lt;=10),LOOKUP(S181,Девушки!$BG$5:$BG$75,Девушки!$W$5:$W$75),IF(AND(D181="ж",F181=11),LOOKUP(S181,Девушки!$BH$5:$BH$75,Девушки!$W$5:$W$75),IF(AND(D181="ж",F181=12),LOOKUP(S181,Девушки!$BI$5:$BI$75,Девушки!$W$5:$W$75),IF(AND(D181="ж",F181=13),LOOKUP(S181,Девушки!$BJ$5:$BJ$75,Девушки!$W$5:$W$75),IF(AND(D181="ж",F181=14),LOOKUP(S181,Девушки!$BK$5:$BK$75,Девушки!$W$5:$W$75),IF(AND(D181="ж",F181=15),LOOKUP(S181,Девушки!$BL$5:$BL$75,Девушки!$W$5:$W$75),IF(AND(D181="ж",F181=16),LOOKUP(S181,Девушки!$BM$5:$BM$75,Девушки!$W$5:$W$75),IF(AND(D181="ж",F181&gt;=17),LOOKUP(S181,Девушки!$BN$5:$BN$75,Девушки!$W$5:$W$75),IF(AND(D181="м",F181&lt;=10),LOOKUP(S181,Юноши!$BG$5:$BG$75,Юноши!$W$5:$W$75),IF(AND(D181="м",F181=11),LOOKUP(S181,Юноши!$BH$5:$BH$75,Юноши!$W$5:$W$75),IF(AND(D181="м",F181=12),LOOKUP(S181,Юноши!$BI$5:$BI$75,Юноши!$W$5:$W$75),IF(AND(D181="м",F181=13),LOOKUP(S181,Юноши!$BJ$5:$BJ$75,Юноши!$W$5:$W$75),IF(AND(D181="м",F181=14),LOOKUP(S181,Юноши!$BK$5:$BK$75,Юноши!$W$5:$W$75),IF(AND(D181="м",F181=15),LOOKUP(S181,Юноши!$BL$5:$BL$75,Юноши!$W$5:$W$75),IF(AND(D181="м",F181=16),LOOKUP(S181,Юноши!$BM$5:$BM$75,Юноши!$W$5:$W$75),IF(AND(D181="м",F181&gt;=17),LOOKUP(S181,Юноши!$BN$5:$BN$75,Юноши!$W$5:$W$75))))))))))))))))))))</f>
        <v>0</v>
      </c>
      <c r="U181" s="343"/>
      <c r="V181" s="454">
        <f>IF(E181="",0,IF(U181&lt;=0,0,IF(AND(D181="ж",F181&lt;=10),LOOKUP(U181,Девушки!$BT$5:$BT$76,Девушки!$BO$5:$BO$76),IF(AND(D181="ж",F181=11),LOOKUP(U181,Девушки!$BT$5:$BT$76,Девушки!$BO$5:$BO$76),IF(AND(D181="ж",F181=12),LOOKUP(U181,Девушки!$BT$5:$BT$76,Девушки!$BO$5:$BO$76),IF(AND(D181="ж",F181=13),LOOKUP(U181,Девушки!$BT$5:$BT$76,Девушки!$BO$5:$BO$76),IF(AND(D181="ж",F181=14),LOOKUP(U181,Девушки!$BT$5:$BT$76,Девушки!$BO$5:$BO$76),IF(AND(D181="ж",F181=15),LOOKUP(U181,Девушки!$BT$5:$BT$76,Девушки!$BO$5:$BO$76),IF(AND(D181="ж",F181=16),LOOKUP(U181,Девушки!$BT$5:$BT$76,Девушки!$BO$5:$BO$76),IF(AND(D181="ж",F181&gt;=17),LOOKUP(U181,Девушки!$BT$5:$BT$76,Девушки!$BO$5:$BO$76),IF(AND(D181="м",F181&lt;=10),LOOKUP(U181,Юноши!$BT$5:$BT$76,Юноши!$BO$5:$BO$76),IF(AND(D181="м",F181=11),LOOKUP(U181,Юноши!$BT$5:$BT$76,Юноши!$BO$5:$BO$76),IF(AND(D181="м",F181=12),LOOKUP(U181,Юноши!$BT$5:$BT$76,Юноши!$BO$5:$BO$76),IF(AND(D181="м",F181=13),LOOKUP(U181,Юноши!$BT$5:$BT$76,Юноши!$BO$5:$BO$76),IF(AND(D181="м",F181=14),LOOKUP(U181,Юноши!$BT$5:$BT$76,Юноши!$BO$5:$BO$76),IF(AND(D181="м",F181=15),LOOKUP(U181,Юноши!$BT$5:$BT$76,Юноши!$BO$5:$BO$76),IF(AND(D181="м",F181=16),LOOKUP(U181,Юноши!$BT$5:$BT$76,Юноши!$BO$5:$BO$76),IF(AND(D181="м",F181&gt;=17),LOOKUP(U181,Юноши!$BT$5:$BT$76,Юноши!$BO$5:$BO$76)))))))))))))))))))</f>
        <v>0</v>
      </c>
      <c r="W181" s="348"/>
      <c r="X181" s="324">
        <f>IF(E181="",0,IF(W181="",0,IF(AND(D181="ж",F181&lt;=10),LOOKUP(W181,Девушки!$D$5:$D$76,Девушки!$A$5:$A$76),IF(AND(D181="ж",F181=11),LOOKUP(W181,Девушки!$E$5:$E$76,Девушки!$A$5:$A$76),IF(AND(D181="ж",F181=12),LOOKUP(W181,Девушки!$F$5:$F$76,Девушки!$A$5:$A$76),IF(AND(D181="ж",F181=13),LOOKUP(W181,Девушки!$G$5:$G$76,Девушки!$A$5:$A$76),IF(AND(D181="ж",F181=14),LOOKUP(W181,Девушки!$H$5:$H$76,Девушки!$A$5:$A$76),IF(AND(D181="ж",F181=15),LOOKUP(W181,Девушки!$I$5:$I$76,Девушки!$A$5:$A$76),IF(AND(D181="ж",F181=16),LOOKUP(W181,Девушки!$J$5:$J$76,Девушки!$A$5:$A$76),IF(AND(D181="ж",F181&gt;=17),LOOKUP(W181,Девушки!$K$5:$K$76,Девушки!$A$5:$A$76),IF(AND(D181="м",F181&lt;=10),LOOKUP(W181,Юноши!$D$5:$D$76,Юноши!$A$5:$A$76),IF(AND(D181="м",F181=11),LOOKUP(W181,Юноши!$E$5:$E$76,Юноши!$A$5:$A$76),IF(AND(D181="м",F181=12),LOOKUP(W181,Юноши!$F$5:$F$76,Юноши!$A$5:$A$76),IF(AND(D181="м",F181=13),LOOKUP(W181,Юноши!$G$5:$G$76,Юноши!$A$5:$A$76),IF(AND(D181="м",F181=14),LOOKUP(W181,Юноши!$H$5:$H$76,Юноши!$A$5:$A$76),IF(AND(D181="м",F181=15),LOOKUP(W181,Юноши!$I$5:$I$76,Юноши!$A$5:$A$76),IF(AND(D181="м",F181=16),LOOKUP(W181,Юноши!$J$5:$J$76,Юноши!$A$5:$A$76),IF(AND(D181="м",F181&gt;=17),LOOKUP(W181,Юноши!$K$5:$K$76,Юноши!$A$5:$A$76)))))))))))))))))))</f>
        <v>0</v>
      </c>
      <c r="Y181" s="451">
        <f t="shared" si="5"/>
        <v>0</v>
      </c>
    </row>
    <row r="182" spans="1:25" ht="24.95" customHeight="1">
      <c r="A182" s="456"/>
      <c r="B182" s="456"/>
      <c r="C182" s="457"/>
      <c r="D182" s="458"/>
      <c r="E182" s="463"/>
      <c r="F182" s="416" t="str">
        <f t="shared" si="4"/>
        <v>/</v>
      </c>
      <c r="G182" s="422"/>
      <c r="H182" s="420">
        <f>IF(E182="",0,IF(G182&lt;=0,0,IF(AND(D182="ж",F182&lt;=10),LOOKUP(G182,Девушки!$CH$5:$CH$76,Девушки!$L$5:$L$76),IF(AND(D182="ж",F182=11),LOOKUP(G182,Девушки!$CI$5:$CI$76,Девушки!$L$5:$L$76),IF(AND(D182="ж",F182=12),LOOKUP(G182,Девушки!$CJ$5:$CJ$76,Девушки!$L$5:$L$76),IF(AND(D182="ж",F182=13),LOOKUP(G182,Девушки!$CK$5:$CK$76,Девушки!$L$5:$L$76),IF(AND(D182="ж",F182=14),LOOKUP(G182,Девушки!$CL$5:$CL$76,Девушки!$L$5:$L$76),IF(AND(D182="ж",F182=15),LOOKUP(G182,Девушки!$CM$5:$CM$76,Девушки!$L$5:$L$76),IF(AND(D182="ж",F182=16),LOOKUP(G182,Девушки!$CN$5:$CN$76,Девушки!$L$5:$L$76),IF(AND(D182="ж",F182&gt;=17),LOOKUP(G182,Девушки!$CO$5:$CO$76,Девушки!$L$5:$L$76),IF(AND(D182="м",F182&lt;=10),LOOKUP(G182,Юноши!$CH$5:$CH$76,Юноши!$L$5:$L$76),IF(AND(D182="м",F182=11),LOOKUP(G182,Юноши!$CI$5:$CI$76,Юноши!$L$5:$L$76),IF(AND(D182="м",F182=12),LOOKUP(G182,Юноши!$CJ$5:$CJ$76,Юноши!$L$5:$L$76),IF(AND(D182="м",F182=13),LOOKUP(G182,Юноши!$CK$5:$CK$76,Юноши!$L$5:$L$76),IF(AND(D182="м",F182=14),LOOKUP(G182,Юноши!$CL$5:$CL$76,Юноши!$L$5:$L$76),IF(AND(D182="м",F182=15),LOOKUP(G182,Юноши!$CM$5:$CM$76,Юноши!$L$5:$L$76),IF(AND(D182="м",F182=16),LOOKUP(G182,Юноши!$CN$5:$CN$76,Юноши!$L$5:$L$76),IF(AND(D182="м",F182&gt;=17),LOOKUP(G182,Юноши!$CO$5:$CO$76,Юноши!$L$5:$L$76)))))))))))))))))))</f>
        <v>0</v>
      </c>
      <c r="I182" s="418"/>
      <c r="J182" s="383">
        <f>IF(E182="",0,IF(I182&lt;=0,0,IF(AND(D182="ж",F182&lt;=10),LOOKUP(I182,Девушки!$O$5:$O$76,Девушки!$L$5:$L$76),IF(AND(D182="ж",F182=11),LOOKUP(I182,Девушки!$P$5:$P$76,Девушки!$L$5:$L$76),IF(AND(D182="ж",F182=12),LOOKUP(I182,Девушки!$Q$5:$Q$76,Девушки!$L$5:$L$76),IF(AND(D182="ж",F182=13),LOOKUP(I182,Девушки!$R$5:$R$76,Девушки!$L$5:$L$76),IF(AND(D182="ж",F182=14),LOOKUP(I182,Девушки!$S$5:$S$76,Девушки!$L$5:$L$76),IF(AND(D182="ж",F182=15),LOOKUP(I182,Девушки!$T$5:$T$76,Девушки!$L$5:$L$76),IF(AND(D182="ж",F182=16),LOOKUP(I182,Девушки!$U$5:$U$76,Девушки!$L$5:$L$76),IF(AND(D182="ж",F182&gt;=17),LOOKUP(I182,Девушки!$V$5:$V$76,Девушки!$L$5:$L$76),IF(AND(D182="м",F182&lt;=10),LOOKUP(I182,Юноши!$O$5:$O$76,Юноши!$L$5:$L$76),IF(AND(D182="м",F182=11),LOOKUP(I182,Юноши!$P$5:$P$76,Юноши!$L$5:$L$76),IF(AND(D182="м",F182=12),LOOKUP(I182,Юноши!$Q$5:$Q$76,Юноши!$L$5:$L$76),IF(AND(D182="м",F182=13),LOOKUP(I182,Юноши!$R$5:$R$76,Юноши!$L$5:$L$76),IF(AND(D182="м",F182=14),LOOKUP(I182,Юноши!$S$5:$S$76,Юноши!$L$5:$L$76),IF(AND(D182="м",F182=15),LOOKUP(I182,Юноши!$T$5:$T$76,Юноши!$L$5:$L$76),IF(AND(D182="м",F182=16),LOOKUP(I182,Юноши!$U$5:$U$76,Юноши!$L$5:$L$76),IF(AND(D182="м",F182&gt;=17),LOOKUP(I182,Юноши!$V$5:$V$76,Юноши!$L$5:$L$76)))))))))))))))))))</f>
        <v>0</v>
      </c>
      <c r="K182" s="424"/>
      <c r="L182" s="391">
        <f>IF(E182="",0,IF(K182&lt;=0,0,IF(AND(D182="ж",F182&lt;=16),LOOKUP(K182,Девушки!$CC$5:$CC$76,Девушки!$L$5:$L$76),IF(AND(D182="ж",F182=17),LOOKUP(K182,Девушки!$CD$5:$CD$76,Девушки!$L$5:$L$76),IF(AND(D182="м",F182&lt;=16),LOOKUP(K182,Юноши!$CC$5:$CC$76,Юноши!$L$5:$L$76),IF(AND(D182="м",F182=17),LOOKUP(K182,Юноши!$CD$5:$CD$76,Юноши!$L$5:$L$76)))))))</f>
        <v>0</v>
      </c>
      <c r="M182" s="387"/>
      <c r="N182" s="320">
        <f>IF(E182="",0,IF(M182&lt;=0,0,IF(AND(D182="ж",F182&lt;=10),LOOKUP(M182,Девушки!$Z$5:$Z$75,Девушки!$W$5:$W$75),IF(AND(D182="ж",F182=11),LOOKUP(M182,Девушки!$AA$5:$AA$75,Девушки!$W$5:$W$75),IF(AND(D182="ж",F182=12),LOOKUP(M182,Девушки!$AB$5:$AB$75,Девушки!$W$5:$W$75),IF(AND(D182="ж",F182=13),LOOKUP(M182,Девушки!$AC$5:$AC$75,Девушки!$W$5:$W$75),IF(AND(D182="ж",F182=14),LOOKUP(M182,Девушки!$AD$5:$AD$75,Девушки!$W$5:$W$75),IF(AND(D182="ж",F182=15),LOOKUP(M182,Девушки!$AE$5:$AE$75,Девушки!$W$5:$W$75),IF(AND(D182="ж",F182=16),LOOKUP(M182,Девушки!$AF$5:$AF$75,Девушки!$W$5:$W$75),IF(AND(D182="ж",F182&gt;=17),LOOKUP(M182,Девушки!$AG$5:$AG$75,Девушки!$W$5:$W$75),IF(AND(D182="м",F182&lt;=10),LOOKUP(M182,Юноши!$Z$5:$Z$75,Юноши!$W$5:$W$75),IF(AND(D182="м",F182=11),LOOKUP(M182,Юноши!$AA$5:$AA$75,Юноши!$W$5:$W$75),IF(AND(D182="м",F182=12),LOOKUP(M182,Юноши!$AB$5:$AB$75,Юноши!$W$5:$W$75),IF(AND(D182="м",F182=13),LOOKUP(M182,Юноши!$AC$5:$AC$75,Юноши!$W$5:$W$75),IF(AND(D182="м",F182=14),LOOKUP(M182,Юноши!$AD$5:$AD$75,Юноши!$W$5:$W$75),IF(AND(D182="м",F182=15),LOOKUP(M182,Юноши!$AE$5:$AE$75,Юноши!$W$5:$W$75),IF(AND(D182="м",F182=16),LOOKUP(M182,Юноши!$AF$5:$AF$75,Юноши!$W$5:$W$75),IF(AND(D182="м",F182&gt;=17),LOOKUP(M182,Юноши!$AG$5:$AG$75,Юноши!$W$5:$W$75)))))))))))))))))))</f>
        <v>0</v>
      </c>
      <c r="O182" s="389"/>
      <c r="P182" s="322">
        <f>IF(E182="",0,IF(O182&lt;=0,0,IF(AND(D182="ж",F182&lt;=10),LOOKUP(O182,Девушки!$AK$5:$AK$75,Девушки!$W$5:$W$75),IF(AND(D182="ж",F182=11),LOOKUP(O182,Девушки!$AL$5:$AL$75,Девушки!$W$5:$W$75),IF(AND(D182="ж",F182=12),LOOKUP(O182,Девушки!$AM$5:$AM$75,Девушки!$W$5:$W$75),IF(AND(D182="ж",F182=13),LOOKUP(O182,Девушки!$AN$5:$AN$75,Девушки!$W$5:$W$75),IF(AND(D182="ж",F182=14),LOOKUP(O182,Девушки!$AO$5:$AO$75,Девушки!$W$5:$W$75),IF(AND(D182="ж",F182=15),LOOKUP(O182,Девушки!$AP$5:$AP$75,Девушки!$W$5:$W$75),IF(AND(D182="ж",F182=16),LOOKUP(O182,Девушки!$AQ$5:$AQ$75,Девушки!$W$5:$W$75),IF(AND(D182="ж",F182&gt;=17),LOOKUP(O182,Девушки!$AR$5:$AR$75,Девушки!$W$5:$W$75),IF(AND(D182="м",F182&lt;=10),LOOKUP(O182,Юноши!$AK$5:$AK$75,Юноши!$W$5:$W$75),IF(AND(D182="м",F182=11),LOOKUP(O182,Юноши!$AL$5:$AL$75,Юноши!$W$5:$W$75),IF(AND(D182="м",F182=12),LOOKUP(O182,Юноши!$AM$5:$AM$75,Юноши!$W$5:$W$75),IF(AND(D182="м",F182=13),LOOKUP(O182,Юноши!$AN$5:$AN$75,Юноши!$W$5:$W$75),IF(AND(D182="м",F182=14),LOOKUP(O182,Юноши!$AO$5:$AO$75,Юноши!$W$5:$W$75),IF(AND(D182="м",F182=15),LOOKUP(O182,Юноши!$AP$5:$AP$75,Юноши!$W$5:$W$75),IF(AND(D182="м",F182=16),LOOKUP(O182,Юноши!$AQ$5:$AQ$75,Юноши!$W$5:$W$75),IF(AND(D182="м",F182&gt;=17),LOOKUP(O182,Юноши!$AR$5:$AR$75,Юноши!$W$5:$W$75)))))))))))))))))))</f>
        <v>0</v>
      </c>
      <c r="Q182" s="319"/>
      <c r="R182" s="454">
        <f>IF(E182="",0,IF(Q182&lt;=0,0,IF(AND(D182="ж",F182&lt;=10),LOOKUP(Q182,Девушки!$AV$5:$AV$75,Девушки!$W$5:$W$75),IF(AND(D182="ж",F182=11),LOOKUP(Q182,Девушки!$AW$5:$AW$75,Девушки!$W$5:$W$75),IF(AND(D182="ж",F182=12),LOOKUP(Q182,Девушки!$AX$5:$AX$75,Девушки!$W$5:$W$75),IF(AND(D182="ж",F182=13),LOOKUP(Q182,Девушки!$AY$5:$AY$75,Девушки!$W$5:$W$75),IF(AND(D182="ж",F182=14),LOOKUP(Q182,Девушки!$AZ$5:$AZ$75,Девушки!$W$5:$W$75),IF(AND(D182="ж",F182=15),LOOKUP(Q182,Девушки!$BA$5:$BA$75,Девушки!$W$5:$W$75),IF(AND(D182="ж",F182=16),LOOKUP(Q182,Девушки!$BB$5:$BB$75,Девушки!$W$5:$W$75),IF(AND(D182="ж",F182&gt;=17),LOOKUP(Q182,Девушки!$BC$5:$BC$75,Девушки!$W$5:$W$75),IF(AND(D182="м",F182&lt;=10),LOOKUP(Q182,Юноши!$AV$5:$AV$75,Юноши!$W$5:$W$75),IF(AND(D182="м",F182=11),LOOKUP(Q182,Юноши!$AW$5:$AW$75,Юноши!$W$5:$W$75),IF(AND(D182="м",F182=12),LOOKUP(Q182,Юноши!$AX$5:$AX$75,Юноши!$W$5:$W$75),IF(AND(D182="м",F182=13),LOOKUP(Q182,Юноши!$AY$5:$AY$75,Юноши!$W$5:$W$75),IF(AND(D182="м",F182=14),LOOKUP(Q182,Юноши!$AZ$5:$AZ$75,Юноши!$W$5:$W$75),IF(AND(D182="м",F182=15),LOOKUP(Q182,Юноши!$BA$5:$BA$75,Юноши!$W$5:$W$75),IF(AND(D182="м",F182=16),LOOKUP(Q182,Юноши!$BB$5:$BB$75,Юноши!$W$5:$W$75),IF(AND(D182="м",F182&gt;=17),LOOKUP(Q182,Юноши!$BC$5:$BC$75,Юноши!$W$5:$W$75)))))))))))))))))))</f>
        <v>0</v>
      </c>
      <c r="S182" s="335"/>
      <c r="T182" s="323">
        <f>IF(E182="",0,IF(S182="",0,IF(S182&lt;-4,0,IF(AND(D182="ж",F182&lt;=10),LOOKUP(S182,Девушки!$BG$5:$BG$75,Девушки!$W$5:$W$75),IF(AND(D182="ж",F182=11),LOOKUP(S182,Девушки!$BH$5:$BH$75,Девушки!$W$5:$W$75),IF(AND(D182="ж",F182=12),LOOKUP(S182,Девушки!$BI$5:$BI$75,Девушки!$W$5:$W$75),IF(AND(D182="ж",F182=13),LOOKUP(S182,Девушки!$BJ$5:$BJ$75,Девушки!$W$5:$W$75),IF(AND(D182="ж",F182=14),LOOKUP(S182,Девушки!$BK$5:$BK$75,Девушки!$W$5:$W$75),IF(AND(D182="ж",F182=15),LOOKUP(S182,Девушки!$BL$5:$BL$75,Девушки!$W$5:$W$75),IF(AND(D182="ж",F182=16),LOOKUP(S182,Девушки!$BM$5:$BM$75,Девушки!$W$5:$W$75),IF(AND(D182="ж",F182&gt;=17),LOOKUP(S182,Девушки!$BN$5:$BN$75,Девушки!$W$5:$W$75),IF(AND(D182="м",F182&lt;=10),LOOKUP(S182,Юноши!$BG$5:$BG$75,Юноши!$W$5:$W$75),IF(AND(D182="м",F182=11),LOOKUP(S182,Юноши!$BH$5:$BH$75,Юноши!$W$5:$W$75),IF(AND(D182="м",F182=12),LOOKUP(S182,Юноши!$BI$5:$BI$75,Юноши!$W$5:$W$75),IF(AND(D182="м",F182=13),LOOKUP(S182,Юноши!$BJ$5:$BJ$75,Юноши!$W$5:$W$75),IF(AND(D182="м",F182=14),LOOKUP(S182,Юноши!$BK$5:$BK$75,Юноши!$W$5:$W$75),IF(AND(D182="м",F182=15),LOOKUP(S182,Юноши!$BL$5:$BL$75,Юноши!$W$5:$W$75),IF(AND(D182="м",F182=16),LOOKUP(S182,Юноши!$BM$5:$BM$75,Юноши!$W$5:$W$75),IF(AND(D182="м",F182&gt;=17),LOOKUP(S182,Юноши!$BN$5:$BN$75,Юноши!$W$5:$W$75))))))))))))))))))))</f>
        <v>0</v>
      </c>
      <c r="U182" s="343"/>
      <c r="V182" s="454">
        <f>IF(E182="",0,IF(U182&lt;=0,0,IF(AND(D182="ж",F182&lt;=10),LOOKUP(U182,Девушки!$BT$5:$BT$76,Девушки!$BO$5:$BO$76),IF(AND(D182="ж",F182=11),LOOKUP(U182,Девушки!$BT$5:$BT$76,Девушки!$BO$5:$BO$76),IF(AND(D182="ж",F182=12),LOOKUP(U182,Девушки!$BT$5:$BT$76,Девушки!$BO$5:$BO$76),IF(AND(D182="ж",F182=13),LOOKUP(U182,Девушки!$BT$5:$BT$76,Девушки!$BO$5:$BO$76),IF(AND(D182="ж",F182=14),LOOKUP(U182,Девушки!$BT$5:$BT$76,Девушки!$BO$5:$BO$76),IF(AND(D182="ж",F182=15),LOOKUP(U182,Девушки!$BT$5:$BT$76,Девушки!$BO$5:$BO$76),IF(AND(D182="ж",F182=16),LOOKUP(U182,Девушки!$BT$5:$BT$76,Девушки!$BO$5:$BO$76),IF(AND(D182="ж",F182&gt;=17),LOOKUP(U182,Девушки!$BT$5:$BT$76,Девушки!$BO$5:$BO$76),IF(AND(D182="м",F182&lt;=10),LOOKUP(U182,Юноши!$BT$5:$BT$76,Юноши!$BO$5:$BO$76),IF(AND(D182="м",F182=11),LOOKUP(U182,Юноши!$BT$5:$BT$76,Юноши!$BO$5:$BO$76),IF(AND(D182="м",F182=12),LOOKUP(U182,Юноши!$BT$5:$BT$76,Юноши!$BO$5:$BO$76),IF(AND(D182="м",F182=13),LOOKUP(U182,Юноши!$BT$5:$BT$76,Юноши!$BO$5:$BO$76),IF(AND(D182="м",F182=14),LOOKUP(U182,Юноши!$BT$5:$BT$76,Юноши!$BO$5:$BO$76),IF(AND(D182="м",F182=15),LOOKUP(U182,Юноши!$BT$5:$BT$76,Юноши!$BO$5:$BO$76),IF(AND(D182="м",F182=16),LOOKUP(U182,Юноши!$BT$5:$BT$76,Юноши!$BO$5:$BO$76),IF(AND(D182="м",F182&gt;=17),LOOKUP(U182,Юноши!$BT$5:$BT$76,Юноши!$BO$5:$BO$76)))))))))))))))))))</f>
        <v>0</v>
      </c>
      <c r="W182" s="348"/>
      <c r="X182" s="324">
        <f>IF(E182="",0,IF(W182="",0,IF(AND(D182="ж",F182&lt;=10),LOOKUP(W182,Девушки!$D$5:$D$76,Девушки!$A$5:$A$76),IF(AND(D182="ж",F182=11),LOOKUP(W182,Девушки!$E$5:$E$76,Девушки!$A$5:$A$76),IF(AND(D182="ж",F182=12),LOOKUP(W182,Девушки!$F$5:$F$76,Девушки!$A$5:$A$76),IF(AND(D182="ж",F182=13),LOOKUP(W182,Девушки!$G$5:$G$76,Девушки!$A$5:$A$76),IF(AND(D182="ж",F182=14),LOOKUP(W182,Девушки!$H$5:$H$76,Девушки!$A$5:$A$76),IF(AND(D182="ж",F182=15),LOOKUP(W182,Девушки!$I$5:$I$76,Девушки!$A$5:$A$76),IF(AND(D182="ж",F182=16),LOOKUP(W182,Девушки!$J$5:$J$76,Девушки!$A$5:$A$76),IF(AND(D182="ж",F182&gt;=17),LOOKUP(W182,Девушки!$K$5:$K$76,Девушки!$A$5:$A$76),IF(AND(D182="м",F182&lt;=10),LOOKUP(W182,Юноши!$D$5:$D$76,Юноши!$A$5:$A$76),IF(AND(D182="м",F182=11),LOOKUP(W182,Юноши!$E$5:$E$76,Юноши!$A$5:$A$76),IF(AND(D182="м",F182=12),LOOKUP(W182,Юноши!$F$5:$F$76,Юноши!$A$5:$A$76),IF(AND(D182="м",F182=13),LOOKUP(W182,Юноши!$G$5:$G$76,Юноши!$A$5:$A$76),IF(AND(D182="м",F182=14),LOOKUP(W182,Юноши!$H$5:$H$76,Юноши!$A$5:$A$76),IF(AND(D182="м",F182=15),LOOKUP(W182,Юноши!$I$5:$I$76,Юноши!$A$5:$A$76),IF(AND(D182="м",F182=16),LOOKUP(W182,Юноши!$J$5:$J$76,Юноши!$A$5:$A$76),IF(AND(D182="м",F182&gt;=17),LOOKUP(W182,Юноши!$K$5:$K$76,Юноши!$A$5:$A$76)))))))))))))))))))</f>
        <v>0</v>
      </c>
      <c r="Y182" s="451">
        <f t="shared" si="5"/>
        <v>0</v>
      </c>
    </row>
    <row r="183" spans="1:25" ht="24.95" customHeight="1">
      <c r="A183" s="456"/>
      <c r="B183" s="456"/>
      <c r="C183" s="457"/>
      <c r="D183" s="458"/>
      <c r="E183" s="463"/>
      <c r="F183" s="416" t="str">
        <f t="shared" si="4"/>
        <v>/</v>
      </c>
      <c r="G183" s="422"/>
      <c r="H183" s="420">
        <f>IF(E183="",0,IF(G183&lt;=0,0,IF(AND(D183="ж",F183&lt;=10),LOOKUP(G183,Девушки!$CH$5:$CH$76,Девушки!$L$5:$L$76),IF(AND(D183="ж",F183=11),LOOKUP(G183,Девушки!$CI$5:$CI$76,Девушки!$L$5:$L$76),IF(AND(D183="ж",F183=12),LOOKUP(G183,Девушки!$CJ$5:$CJ$76,Девушки!$L$5:$L$76),IF(AND(D183="ж",F183=13),LOOKUP(G183,Девушки!$CK$5:$CK$76,Девушки!$L$5:$L$76),IF(AND(D183="ж",F183=14),LOOKUP(G183,Девушки!$CL$5:$CL$76,Девушки!$L$5:$L$76),IF(AND(D183="ж",F183=15),LOOKUP(G183,Девушки!$CM$5:$CM$76,Девушки!$L$5:$L$76),IF(AND(D183="ж",F183=16),LOOKUP(G183,Девушки!$CN$5:$CN$76,Девушки!$L$5:$L$76),IF(AND(D183="ж",F183&gt;=17),LOOKUP(G183,Девушки!$CO$5:$CO$76,Девушки!$L$5:$L$76),IF(AND(D183="м",F183&lt;=10),LOOKUP(G183,Юноши!$CH$5:$CH$76,Юноши!$L$5:$L$76),IF(AND(D183="м",F183=11),LOOKUP(G183,Юноши!$CI$5:$CI$76,Юноши!$L$5:$L$76),IF(AND(D183="м",F183=12),LOOKUP(G183,Юноши!$CJ$5:$CJ$76,Юноши!$L$5:$L$76),IF(AND(D183="м",F183=13),LOOKUP(G183,Юноши!$CK$5:$CK$76,Юноши!$L$5:$L$76),IF(AND(D183="м",F183=14),LOOKUP(G183,Юноши!$CL$5:$CL$76,Юноши!$L$5:$L$76),IF(AND(D183="м",F183=15),LOOKUP(G183,Юноши!$CM$5:$CM$76,Юноши!$L$5:$L$76),IF(AND(D183="м",F183=16),LOOKUP(G183,Юноши!$CN$5:$CN$76,Юноши!$L$5:$L$76),IF(AND(D183="м",F183&gt;=17),LOOKUP(G183,Юноши!$CO$5:$CO$76,Юноши!$L$5:$L$76)))))))))))))))))))</f>
        <v>0</v>
      </c>
      <c r="I183" s="418"/>
      <c r="J183" s="383">
        <f>IF(E183="",0,IF(I183&lt;=0,0,IF(AND(D183="ж",F183&lt;=10),LOOKUP(I183,Девушки!$O$5:$O$76,Девушки!$L$5:$L$76),IF(AND(D183="ж",F183=11),LOOKUP(I183,Девушки!$P$5:$P$76,Девушки!$L$5:$L$76),IF(AND(D183="ж",F183=12),LOOKUP(I183,Девушки!$Q$5:$Q$76,Девушки!$L$5:$L$76),IF(AND(D183="ж",F183=13),LOOKUP(I183,Девушки!$R$5:$R$76,Девушки!$L$5:$L$76),IF(AND(D183="ж",F183=14),LOOKUP(I183,Девушки!$S$5:$S$76,Девушки!$L$5:$L$76),IF(AND(D183="ж",F183=15),LOOKUP(I183,Девушки!$T$5:$T$76,Девушки!$L$5:$L$76),IF(AND(D183="ж",F183=16),LOOKUP(I183,Девушки!$U$5:$U$76,Девушки!$L$5:$L$76),IF(AND(D183="ж",F183&gt;=17),LOOKUP(I183,Девушки!$V$5:$V$76,Девушки!$L$5:$L$76),IF(AND(D183="м",F183&lt;=10),LOOKUP(I183,Юноши!$O$5:$O$76,Юноши!$L$5:$L$76),IF(AND(D183="м",F183=11),LOOKUP(I183,Юноши!$P$5:$P$76,Юноши!$L$5:$L$76),IF(AND(D183="м",F183=12),LOOKUP(I183,Юноши!$Q$5:$Q$76,Юноши!$L$5:$L$76),IF(AND(D183="м",F183=13),LOOKUP(I183,Юноши!$R$5:$R$76,Юноши!$L$5:$L$76),IF(AND(D183="м",F183=14),LOOKUP(I183,Юноши!$S$5:$S$76,Юноши!$L$5:$L$76),IF(AND(D183="м",F183=15),LOOKUP(I183,Юноши!$T$5:$T$76,Юноши!$L$5:$L$76),IF(AND(D183="м",F183=16),LOOKUP(I183,Юноши!$U$5:$U$76,Юноши!$L$5:$L$76),IF(AND(D183="м",F183&gt;=17),LOOKUP(I183,Юноши!$V$5:$V$76,Юноши!$L$5:$L$76)))))))))))))))))))</f>
        <v>0</v>
      </c>
      <c r="K183" s="424"/>
      <c r="L183" s="391">
        <f>IF(E183="",0,IF(K183&lt;=0,0,IF(AND(D183="ж",F183&lt;=16),LOOKUP(K183,Девушки!$CC$5:$CC$76,Девушки!$L$5:$L$76),IF(AND(D183="ж",F183=17),LOOKUP(K183,Девушки!$CD$5:$CD$76,Девушки!$L$5:$L$76),IF(AND(D183="м",F183&lt;=16),LOOKUP(K183,Юноши!$CC$5:$CC$76,Юноши!$L$5:$L$76),IF(AND(D183="м",F183=17),LOOKUP(K183,Юноши!$CD$5:$CD$76,Юноши!$L$5:$L$76)))))))</f>
        <v>0</v>
      </c>
      <c r="M183" s="387"/>
      <c r="N183" s="320">
        <f>IF(E183="",0,IF(M183&lt;=0,0,IF(AND(D183="ж",F183&lt;=10),LOOKUP(M183,Девушки!$Z$5:$Z$75,Девушки!$W$5:$W$75),IF(AND(D183="ж",F183=11),LOOKUP(M183,Девушки!$AA$5:$AA$75,Девушки!$W$5:$W$75),IF(AND(D183="ж",F183=12),LOOKUP(M183,Девушки!$AB$5:$AB$75,Девушки!$W$5:$W$75),IF(AND(D183="ж",F183=13),LOOKUP(M183,Девушки!$AC$5:$AC$75,Девушки!$W$5:$W$75),IF(AND(D183="ж",F183=14),LOOKUP(M183,Девушки!$AD$5:$AD$75,Девушки!$W$5:$W$75),IF(AND(D183="ж",F183=15),LOOKUP(M183,Девушки!$AE$5:$AE$75,Девушки!$W$5:$W$75),IF(AND(D183="ж",F183=16),LOOKUP(M183,Девушки!$AF$5:$AF$75,Девушки!$W$5:$W$75),IF(AND(D183="ж",F183&gt;=17),LOOKUP(M183,Девушки!$AG$5:$AG$75,Девушки!$W$5:$W$75),IF(AND(D183="м",F183&lt;=10),LOOKUP(M183,Юноши!$Z$5:$Z$75,Юноши!$W$5:$W$75),IF(AND(D183="м",F183=11),LOOKUP(M183,Юноши!$AA$5:$AA$75,Юноши!$W$5:$W$75),IF(AND(D183="м",F183=12),LOOKUP(M183,Юноши!$AB$5:$AB$75,Юноши!$W$5:$W$75),IF(AND(D183="м",F183=13),LOOKUP(M183,Юноши!$AC$5:$AC$75,Юноши!$W$5:$W$75),IF(AND(D183="м",F183=14),LOOKUP(M183,Юноши!$AD$5:$AD$75,Юноши!$W$5:$W$75),IF(AND(D183="м",F183=15),LOOKUP(M183,Юноши!$AE$5:$AE$75,Юноши!$W$5:$W$75),IF(AND(D183="м",F183=16),LOOKUP(M183,Юноши!$AF$5:$AF$75,Юноши!$W$5:$W$75),IF(AND(D183="м",F183&gt;=17),LOOKUP(M183,Юноши!$AG$5:$AG$75,Юноши!$W$5:$W$75)))))))))))))))))))</f>
        <v>0</v>
      </c>
      <c r="O183" s="389"/>
      <c r="P183" s="322">
        <f>IF(E183="",0,IF(O183&lt;=0,0,IF(AND(D183="ж",F183&lt;=10),LOOKUP(O183,Девушки!$AK$5:$AK$75,Девушки!$W$5:$W$75),IF(AND(D183="ж",F183=11),LOOKUP(O183,Девушки!$AL$5:$AL$75,Девушки!$W$5:$W$75),IF(AND(D183="ж",F183=12),LOOKUP(O183,Девушки!$AM$5:$AM$75,Девушки!$W$5:$W$75),IF(AND(D183="ж",F183=13),LOOKUP(O183,Девушки!$AN$5:$AN$75,Девушки!$W$5:$W$75),IF(AND(D183="ж",F183=14),LOOKUP(O183,Девушки!$AO$5:$AO$75,Девушки!$W$5:$W$75),IF(AND(D183="ж",F183=15),LOOKUP(O183,Девушки!$AP$5:$AP$75,Девушки!$W$5:$W$75),IF(AND(D183="ж",F183=16),LOOKUP(O183,Девушки!$AQ$5:$AQ$75,Девушки!$W$5:$W$75),IF(AND(D183="ж",F183&gt;=17),LOOKUP(O183,Девушки!$AR$5:$AR$75,Девушки!$W$5:$W$75),IF(AND(D183="м",F183&lt;=10),LOOKUP(O183,Юноши!$AK$5:$AK$75,Юноши!$W$5:$W$75),IF(AND(D183="м",F183=11),LOOKUP(O183,Юноши!$AL$5:$AL$75,Юноши!$W$5:$W$75),IF(AND(D183="м",F183=12),LOOKUP(O183,Юноши!$AM$5:$AM$75,Юноши!$W$5:$W$75),IF(AND(D183="м",F183=13),LOOKUP(O183,Юноши!$AN$5:$AN$75,Юноши!$W$5:$W$75),IF(AND(D183="м",F183=14),LOOKUP(O183,Юноши!$AO$5:$AO$75,Юноши!$W$5:$W$75),IF(AND(D183="м",F183=15),LOOKUP(O183,Юноши!$AP$5:$AP$75,Юноши!$W$5:$W$75),IF(AND(D183="м",F183=16),LOOKUP(O183,Юноши!$AQ$5:$AQ$75,Юноши!$W$5:$W$75),IF(AND(D183="м",F183&gt;=17),LOOKUP(O183,Юноши!$AR$5:$AR$75,Юноши!$W$5:$W$75)))))))))))))))))))</f>
        <v>0</v>
      </c>
      <c r="Q183" s="319"/>
      <c r="R183" s="454">
        <f>IF(E183="",0,IF(Q183&lt;=0,0,IF(AND(D183="ж",F183&lt;=10),LOOKUP(Q183,Девушки!$AV$5:$AV$75,Девушки!$W$5:$W$75),IF(AND(D183="ж",F183=11),LOOKUP(Q183,Девушки!$AW$5:$AW$75,Девушки!$W$5:$W$75),IF(AND(D183="ж",F183=12),LOOKUP(Q183,Девушки!$AX$5:$AX$75,Девушки!$W$5:$W$75),IF(AND(D183="ж",F183=13),LOOKUP(Q183,Девушки!$AY$5:$AY$75,Девушки!$W$5:$W$75),IF(AND(D183="ж",F183=14),LOOKUP(Q183,Девушки!$AZ$5:$AZ$75,Девушки!$W$5:$W$75),IF(AND(D183="ж",F183=15),LOOKUP(Q183,Девушки!$BA$5:$BA$75,Девушки!$W$5:$W$75),IF(AND(D183="ж",F183=16),LOOKUP(Q183,Девушки!$BB$5:$BB$75,Девушки!$W$5:$W$75),IF(AND(D183="ж",F183&gt;=17),LOOKUP(Q183,Девушки!$BC$5:$BC$75,Девушки!$W$5:$W$75),IF(AND(D183="м",F183&lt;=10),LOOKUP(Q183,Юноши!$AV$5:$AV$75,Юноши!$W$5:$W$75),IF(AND(D183="м",F183=11),LOOKUP(Q183,Юноши!$AW$5:$AW$75,Юноши!$W$5:$W$75),IF(AND(D183="м",F183=12),LOOKUP(Q183,Юноши!$AX$5:$AX$75,Юноши!$W$5:$W$75),IF(AND(D183="м",F183=13),LOOKUP(Q183,Юноши!$AY$5:$AY$75,Юноши!$W$5:$W$75),IF(AND(D183="м",F183=14),LOOKUP(Q183,Юноши!$AZ$5:$AZ$75,Юноши!$W$5:$W$75),IF(AND(D183="м",F183=15),LOOKUP(Q183,Юноши!$BA$5:$BA$75,Юноши!$W$5:$W$75),IF(AND(D183="м",F183=16),LOOKUP(Q183,Юноши!$BB$5:$BB$75,Юноши!$W$5:$W$75),IF(AND(D183="м",F183&gt;=17),LOOKUP(Q183,Юноши!$BC$5:$BC$75,Юноши!$W$5:$W$75)))))))))))))))))))</f>
        <v>0</v>
      </c>
      <c r="S183" s="335"/>
      <c r="T183" s="323">
        <f>IF(E183="",0,IF(S183="",0,IF(S183&lt;-4,0,IF(AND(D183="ж",F183&lt;=10),LOOKUP(S183,Девушки!$BG$5:$BG$75,Девушки!$W$5:$W$75),IF(AND(D183="ж",F183=11),LOOKUP(S183,Девушки!$BH$5:$BH$75,Девушки!$W$5:$W$75),IF(AND(D183="ж",F183=12),LOOKUP(S183,Девушки!$BI$5:$BI$75,Девушки!$W$5:$W$75),IF(AND(D183="ж",F183=13),LOOKUP(S183,Девушки!$BJ$5:$BJ$75,Девушки!$W$5:$W$75),IF(AND(D183="ж",F183=14),LOOKUP(S183,Девушки!$BK$5:$BK$75,Девушки!$W$5:$W$75),IF(AND(D183="ж",F183=15),LOOKUP(S183,Девушки!$BL$5:$BL$75,Девушки!$W$5:$W$75),IF(AND(D183="ж",F183=16),LOOKUP(S183,Девушки!$BM$5:$BM$75,Девушки!$W$5:$W$75),IF(AND(D183="ж",F183&gt;=17),LOOKUP(S183,Девушки!$BN$5:$BN$75,Девушки!$W$5:$W$75),IF(AND(D183="м",F183&lt;=10),LOOKUP(S183,Юноши!$BG$5:$BG$75,Юноши!$W$5:$W$75),IF(AND(D183="м",F183=11),LOOKUP(S183,Юноши!$BH$5:$BH$75,Юноши!$W$5:$W$75),IF(AND(D183="м",F183=12),LOOKUP(S183,Юноши!$BI$5:$BI$75,Юноши!$W$5:$W$75),IF(AND(D183="м",F183=13),LOOKUP(S183,Юноши!$BJ$5:$BJ$75,Юноши!$W$5:$W$75),IF(AND(D183="м",F183=14),LOOKUP(S183,Юноши!$BK$5:$BK$75,Юноши!$W$5:$W$75),IF(AND(D183="м",F183=15),LOOKUP(S183,Юноши!$BL$5:$BL$75,Юноши!$W$5:$W$75),IF(AND(D183="м",F183=16),LOOKUP(S183,Юноши!$BM$5:$BM$75,Юноши!$W$5:$W$75),IF(AND(D183="м",F183&gt;=17),LOOKUP(S183,Юноши!$BN$5:$BN$75,Юноши!$W$5:$W$75))))))))))))))))))))</f>
        <v>0</v>
      </c>
      <c r="U183" s="343"/>
      <c r="V183" s="454">
        <f>IF(E183="",0,IF(U183&lt;=0,0,IF(AND(D183="ж",F183&lt;=10),LOOKUP(U183,Девушки!$BT$5:$BT$76,Девушки!$BO$5:$BO$76),IF(AND(D183="ж",F183=11),LOOKUP(U183,Девушки!$BT$5:$BT$76,Девушки!$BO$5:$BO$76),IF(AND(D183="ж",F183=12),LOOKUP(U183,Девушки!$BT$5:$BT$76,Девушки!$BO$5:$BO$76),IF(AND(D183="ж",F183=13),LOOKUP(U183,Девушки!$BT$5:$BT$76,Девушки!$BO$5:$BO$76),IF(AND(D183="ж",F183=14),LOOKUP(U183,Девушки!$BT$5:$BT$76,Девушки!$BO$5:$BO$76),IF(AND(D183="ж",F183=15),LOOKUP(U183,Девушки!$BT$5:$BT$76,Девушки!$BO$5:$BO$76),IF(AND(D183="ж",F183=16),LOOKUP(U183,Девушки!$BT$5:$BT$76,Девушки!$BO$5:$BO$76),IF(AND(D183="ж",F183&gt;=17),LOOKUP(U183,Девушки!$BT$5:$BT$76,Девушки!$BO$5:$BO$76),IF(AND(D183="м",F183&lt;=10),LOOKUP(U183,Юноши!$BT$5:$BT$76,Юноши!$BO$5:$BO$76),IF(AND(D183="м",F183=11),LOOKUP(U183,Юноши!$BT$5:$BT$76,Юноши!$BO$5:$BO$76),IF(AND(D183="м",F183=12),LOOKUP(U183,Юноши!$BT$5:$BT$76,Юноши!$BO$5:$BO$76),IF(AND(D183="м",F183=13),LOOKUP(U183,Юноши!$BT$5:$BT$76,Юноши!$BO$5:$BO$76),IF(AND(D183="м",F183=14),LOOKUP(U183,Юноши!$BT$5:$BT$76,Юноши!$BO$5:$BO$76),IF(AND(D183="м",F183=15),LOOKUP(U183,Юноши!$BT$5:$BT$76,Юноши!$BO$5:$BO$76),IF(AND(D183="м",F183=16),LOOKUP(U183,Юноши!$BT$5:$BT$76,Юноши!$BO$5:$BO$76),IF(AND(D183="м",F183&gt;=17),LOOKUP(U183,Юноши!$BT$5:$BT$76,Юноши!$BO$5:$BO$76)))))))))))))))))))</f>
        <v>0</v>
      </c>
      <c r="W183" s="348"/>
      <c r="X183" s="324">
        <f>IF(E183="",0,IF(W183="",0,IF(AND(D183="ж",F183&lt;=10),LOOKUP(W183,Девушки!$D$5:$D$76,Девушки!$A$5:$A$76),IF(AND(D183="ж",F183=11),LOOKUP(W183,Девушки!$E$5:$E$76,Девушки!$A$5:$A$76),IF(AND(D183="ж",F183=12),LOOKUP(W183,Девушки!$F$5:$F$76,Девушки!$A$5:$A$76),IF(AND(D183="ж",F183=13),LOOKUP(W183,Девушки!$G$5:$G$76,Девушки!$A$5:$A$76),IF(AND(D183="ж",F183=14),LOOKUP(W183,Девушки!$H$5:$H$76,Девушки!$A$5:$A$76),IF(AND(D183="ж",F183=15),LOOKUP(W183,Девушки!$I$5:$I$76,Девушки!$A$5:$A$76),IF(AND(D183="ж",F183=16),LOOKUP(W183,Девушки!$J$5:$J$76,Девушки!$A$5:$A$76),IF(AND(D183="ж",F183&gt;=17),LOOKUP(W183,Девушки!$K$5:$K$76,Девушки!$A$5:$A$76),IF(AND(D183="м",F183&lt;=10),LOOKUP(W183,Юноши!$D$5:$D$76,Юноши!$A$5:$A$76),IF(AND(D183="м",F183=11),LOOKUP(W183,Юноши!$E$5:$E$76,Юноши!$A$5:$A$76),IF(AND(D183="м",F183=12),LOOKUP(W183,Юноши!$F$5:$F$76,Юноши!$A$5:$A$76),IF(AND(D183="м",F183=13),LOOKUP(W183,Юноши!$G$5:$G$76,Юноши!$A$5:$A$76),IF(AND(D183="м",F183=14),LOOKUP(W183,Юноши!$H$5:$H$76,Юноши!$A$5:$A$76),IF(AND(D183="м",F183=15),LOOKUP(W183,Юноши!$I$5:$I$76,Юноши!$A$5:$A$76),IF(AND(D183="м",F183=16),LOOKUP(W183,Юноши!$J$5:$J$76,Юноши!$A$5:$A$76),IF(AND(D183="м",F183&gt;=17),LOOKUP(W183,Юноши!$K$5:$K$76,Юноши!$A$5:$A$76)))))))))))))))))))</f>
        <v>0</v>
      </c>
      <c r="Y183" s="451">
        <f t="shared" si="5"/>
        <v>0</v>
      </c>
    </row>
    <row r="184" spans="1:25" ht="24.95" customHeight="1">
      <c r="A184" s="456"/>
      <c r="B184" s="456"/>
      <c r="C184" s="457"/>
      <c r="D184" s="458"/>
      <c r="E184" s="463"/>
      <c r="F184" s="416" t="str">
        <f t="shared" si="4"/>
        <v>/</v>
      </c>
      <c r="G184" s="422"/>
      <c r="H184" s="420">
        <f>IF(E184="",0,IF(G184&lt;=0,0,IF(AND(D184="ж",F184&lt;=10),LOOKUP(G184,Девушки!$CH$5:$CH$76,Девушки!$L$5:$L$76),IF(AND(D184="ж",F184=11),LOOKUP(G184,Девушки!$CI$5:$CI$76,Девушки!$L$5:$L$76),IF(AND(D184="ж",F184=12),LOOKUP(G184,Девушки!$CJ$5:$CJ$76,Девушки!$L$5:$L$76),IF(AND(D184="ж",F184=13),LOOKUP(G184,Девушки!$CK$5:$CK$76,Девушки!$L$5:$L$76),IF(AND(D184="ж",F184=14),LOOKUP(G184,Девушки!$CL$5:$CL$76,Девушки!$L$5:$L$76),IF(AND(D184="ж",F184=15),LOOKUP(G184,Девушки!$CM$5:$CM$76,Девушки!$L$5:$L$76),IF(AND(D184="ж",F184=16),LOOKUP(G184,Девушки!$CN$5:$CN$76,Девушки!$L$5:$L$76),IF(AND(D184="ж",F184&gt;=17),LOOKUP(G184,Девушки!$CO$5:$CO$76,Девушки!$L$5:$L$76),IF(AND(D184="м",F184&lt;=10),LOOKUP(G184,Юноши!$CH$5:$CH$76,Юноши!$L$5:$L$76),IF(AND(D184="м",F184=11),LOOKUP(G184,Юноши!$CI$5:$CI$76,Юноши!$L$5:$L$76),IF(AND(D184="м",F184=12),LOOKUP(G184,Юноши!$CJ$5:$CJ$76,Юноши!$L$5:$L$76),IF(AND(D184="м",F184=13),LOOKUP(G184,Юноши!$CK$5:$CK$76,Юноши!$L$5:$L$76),IF(AND(D184="м",F184=14),LOOKUP(G184,Юноши!$CL$5:$CL$76,Юноши!$L$5:$L$76),IF(AND(D184="м",F184=15),LOOKUP(G184,Юноши!$CM$5:$CM$76,Юноши!$L$5:$L$76),IF(AND(D184="м",F184=16),LOOKUP(G184,Юноши!$CN$5:$CN$76,Юноши!$L$5:$L$76),IF(AND(D184="м",F184&gt;=17),LOOKUP(G184,Юноши!$CO$5:$CO$76,Юноши!$L$5:$L$76)))))))))))))))))))</f>
        <v>0</v>
      </c>
      <c r="I184" s="418"/>
      <c r="J184" s="383">
        <f>IF(E184="",0,IF(I184&lt;=0,0,IF(AND(D184="ж",F184&lt;=10),LOOKUP(I184,Девушки!$O$5:$O$76,Девушки!$L$5:$L$76),IF(AND(D184="ж",F184=11),LOOKUP(I184,Девушки!$P$5:$P$76,Девушки!$L$5:$L$76),IF(AND(D184="ж",F184=12),LOOKUP(I184,Девушки!$Q$5:$Q$76,Девушки!$L$5:$L$76),IF(AND(D184="ж",F184=13),LOOKUP(I184,Девушки!$R$5:$R$76,Девушки!$L$5:$L$76),IF(AND(D184="ж",F184=14),LOOKUP(I184,Девушки!$S$5:$S$76,Девушки!$L$5:$L$76),IF(AND(D184="ж",F184=15),LOOKUP(I184,Девушки!$T$5:$T$76,Девушки!$L$5:$L$76),IF(AND(D184="ж",F184=16),LOOKUP(I184,Девушки!$U$5:$U$76,Девушки!$L$5:$L$76),IF(AND(D184="ж",F184&gt;=17),LOOKUP(I184,Девушки!$V$5:$V$76,Девушки!$L$5:$L$76),IF(AND(D184="м",F184&lt;=10),LOOKUP(I184,Юноши!$O$5:$O$76,Юноши!$L$5:$L$76),IF(AND(D184="м",F184=11),LOOKUP(I184,Юноши!$P$5:$P$76,Юноши!$L$5:$L$76),IF(AND(D184="м",F184=12),LOOKUP(I184,Юноши!$Q$5:$Q$76,Юноши!$L$5:$L$76),IF(AND(D184="м",F184=13),LOOKUP(I184,Юноши!$R$5:$R$76,Юноши!$L$5:$L$76),IF(AND(D184="м",F184=14),LOOKUP(I184,Юноши!$S$5:$S$76,Юноши!$L$5:$L$76),IF(AND(D184="м",F184=15),LOOKUP(I184,Юноши!$T$5:$T$76,Юноши!$L$5:$L$76),IF(AND(D184="м",F184=16),LOOKUP(I184,Юноши!$U$5:$U$76,Юноши!$L$5:$L$76),IF(AND(D184="м",F184&gt;=17),LOOKUP(I184,Юноши!$V$5:$V$76,Юноши!$L$5:$L$76)))))))))))))))))))</f>
        <v>0</v>
      </c>
      <c r="K184" s="424"/>
      <c r="L184" s="391">
        <f>IF(E184="",0,IF(K184&lt;=0,0,IF(AND(D184="ж",F184&lt;=16),LOOKUP(K184,Девушки!$CC$5:$CC$76,Девушки!$L$5:$L$76),IF(AND(D184="ж",F184=17),LOOKUP(K184,Девушки!$CD$5:$CD$76,Девушки!$L$5:$L$76),IF(AND(D184="м",F184&lt;=16),LOOKUP(K184,Юноши!$CC$5:$CC$76,Юноши!$L$5:$L$76),IF(AND(D184="м",F184=17),LOOKUP(K184,Юноши!$CD$5:$CD$76,Юноши!$L$5:$L$76)))))))</f>
        <v>0</v>
      </c>
      <c r="M184" s="387"/>
      <c r="N184" s="320">
        <f>IF(E184="",0,IF(M184&lt;=0,0,IF(AND(D184="ж",F184&lt;=10),LOOKUP(M184,Девушки!$Z$5:$Z$75,Девушки!$W$5:$W$75),IF(AND(D184="ж",F184=11),LOOKUP(M184,Девушки!$AA$5:$AA$75,Девушки!$W$5:$W$75),IF(AND(D184="ж",F184=12),LOOKUP(M184,Девушки!$AB$5:$AB$75,Девушки!$W$5:$W$75),IF(AND(D184="ж",F184=13),LOOKUP(M184,Девушки!$AC$5:$AC$75,Девушки!$W$5:$W$75),IF(AND(D184="ж",F184=14),LOOKUP(M184,Девушки!$AD$5:$AD$75,Девушки!$W$5:$W$75),IF(AND(D184="ж",F184=15),LOOKUP(M184,Девушки!$AE$5:$AE$75,Девушки!$W$5:$W$75),IF(AND(D184="ж",F184=16),LOOKUP(M184,Девушки!$AF$5:$AF$75,Девушки!$W$5:$W$75),IF(AND(D184="ж",F184&gt;=17),LOOKUP(M184,Девушки!$AG$5:$AG$75,Девушки!$W$5:$W$75),IF(AND(D184="м",F184&lt;=10),LOOKUP(M184,Юноши!$Z$5:$Z$75,Юноши!$W$5:$W$75),IF(AND(D184="м",F184=11),LOOKUP(M184,Юноши!$AA$5:$AA$75,Юноши!$W$5:$W$75),IF(AND(D184="м",F184=12),LOOKUP(M184,Юноши!$AB$5:$AB$75,Юноши!$W$5:$W$75),IF(AND(D184="м",F184=13),LOOKUP(M184,Юноши!$AC$5:$AC$75,Юноши!$W$5:$W$75),IF(AND(D184="м",F184=14),LOOKUP(M184,Юноши!$AD$5:$AD$75,Юноши!$W$5:$W$75),IF(AND(D184="м",F184=15),LOOKUP(M184,Юноши!$AE$5:$AE$75,Юноши!$W$5:$W$75),IF(AND(D184="м",F184=16),LOOKUP(M184,Юноши!$AF$5:$AF$75,Юноши!$W$5:$W$75),IF(AND(D184="м",F184&gt;=17),LOOKUP(M184,Юноши!$AG$5:$AG$75,Юноши!$W$5:$W$75)))))))))))))))))))</f>
        <v>0</v>
      </c>
      <c r="O184" s="389"/>
      <c r="P184" s="322">
        <f>IF(E184="",0,IF(O184&lt;=0,0,IF(AND(D184="ж",F184&lt;=10),LOOKUP(O184,Девушки!$AK$5:$AK$75,Девушки!$W$5:$W$75),IF(AND(D184="ж",F184=11),LOOKUP(O184,Девушки!$AL$5:$AL$75,Девушки!$W$5:$W$75),IF(AND(D184="ж",F184=12),LOOKUP(O184,Девушки!$AM$5:$AM$75,Девушки!$W$5:$W$75),IF(AND(D184="ж",F184=13),LOOKUP(O184,Девушки!$AN$5:$AN$75,Девушки!$W$5:$W$75),IF(AND(D184="ж",F184=14),LOOKUP(O184,Девушки!$AO$5:$AO$75,Девушки!$W$5:$W$75),IF(AND(D184="ж",F184=15),LOOKUP(O184,Девушки!$AP$5:$AP$75,Девушки!$W$5:$W$75),IF(AND(D184="ж",F184=16),LOOKUP(O184,Девушки!$AQ$5:$AQ$75,Девушки!$W$5:$W$75),IF(AND(D184="ж",F184&gt;=17),LOOKUP(O184,Девушки!$AR$5:$AR$75,Девушки!$W$5:$W$75),IF(AND(D184="м",F184&lt;=10),LOOKUP(O184,Юноши!$AK$5:$AK$75,Юноши!$W$5:$W$75),IF(AND(D184="м",F184=11),LOOKUP(O184,Юноши!$AL$5:$AL$75,Юноши!$W$5:$W$75),IF(AND(D184="м",F184=12),LOOKUP(O184,Юноши!$AM$5:$AM$75,Юноши!$W$5:$W$75),IF(AND(D184="м",F184=13),LOOKUP(O184,Юноши!$AN$5:$AN$75,Юноши!$W$5:$W$75),IF(AND(D184="м",F184=14),LOOKUP(O184,Юноши!$AO$5:$AO$75,Юноши!$W$5:$W$75),IF(AND(D184="м",F184=15),LOOKUP(O184,Юноши!$AP$5:$AP$75,Юноши!$W$5:$W$75),IF(AND(D184="м",F184=16),LOOKUP(O184,Юноши!$AQ$5:$AQ$75,Юноши!$W$5:$W$75),IF(AND(D184="м",F184&gt;=17),LOOKUP(O184,Юноши!$AR$5:$AR$75,Юноши!$W$5:$W$75)))))))))))))))))))</f>
        <v>0</v>
      </c>
      <c r="Q184" s="319"/>
      <c r="R184" s="454">
        <f>IF(E184="",0,IF(Q184&lt;=0,0,IF(AND(D184="ж",F184&lt;=10),LOOKUP(Q184,Девушки!$AV$5:$AV$75,Девушки!$W$5:$W$75),IF(AND(D184="ж",F184=11),LOOKUP(Q184,Девушки!$AW$5:$AW$75,Девушки!$W$5:$W$75),IF(AND(D184="ж",F184=12),LOOKUP(Q184,Девушки!$AX$5:$AX$75,Девушки!$W$5:$W$75),IF(AND(D184="ж",F184=13),LOOKUP(Q184,Девушки!$AY$5:$AY$75,Девушки!$W$5:$W$75),IF(AND(D184="ж",F184=14),LOOKUP(Q184,Девушки!$AZ$5:$AZ$75,Девушки!$W$5:$W$75),IF(AND(D184="ж",F184=15),LOOKUP(Q184,Девушки!$BA$5:$BA$75,Девушки!$W$5:$W$75),IF(AND(D184="ж",F184=16),LOOKUP(Q184,Девушки!$BB$5:$BB$75,Девушки!$W$5:$W$75),IF(AND(D184="ж",F184&gt;=17),LOOKUP(Q184,Девушки!$BC$5:$BC$75,Девушки!$W$5:$W$75),IF(AND(D184="м",F184&lt;=10),LOOKUP(Q184,Юноши!$AV$5:$AV$75,Юноши!$W$5:$W$75),IF(AND(D184="м",F184=11),LOOKUP(Q184,Юноши!$AW$5:$AW$75,Юноши!$W$5:$W$75),IF(AND(D184="м",F184=12),LOOKUP(Q184,Юноши!$AX$5:$AX$75,Юноши!$W$5:$W$75),IF(AND(D184="м",F184=13),LOOKUP(Q184,Юноши!$AY$5:$AY$75,Юноши!$W$5:$W$75),IF(AND(D184="м",F184=14),LOOKUP(Q184,Юноши!$AZ$5:$AZ$75,Юноши!$W$5:$W$75),IF(AND(D184="м",F184=15),LOOKUP(Q184,Юноши!$BA$5:$BA$75,Юноши!$W$5:$W$75),IF(AND(D184="м",F184=16),LOOKUP(Q184,Юноши!$BB$5:$BB$75,Юноши!$W$5:$W$75),IF(AND(D184="м",F184&gt;=17),LOOKUP(Q184,Юноши!$BC$5:$BC$75,Юноши!$W$5:$W$75)))))))))))))))))))</f>
        <v>0</v>
      </c>
      <c r="S184" s="335"/>
      <c r="T184" s="323">
        <f>IF(E184="",0,IF(S184="",0,IF(S184&lt;-4,0,IF(AND(D184="ж",F184&lt;=10),LOOKUP(S184,Девушки!$BG$5:$BG$75,Девушки!$W$5:$W$75),IF(AND(D184="ж",F184=11),LOOKUP(S184,Девушки!$BH$5:$BH$75,Девушки!$W$5:$W$75),IF(AND(D184="ж",F184=12),LOOKUP(S184,Девушки!$BI$5:$BI$75,Девушки!$W$5:$W$75),IF(AND(D184="ж",F184=13),LOOKUP(S184,Девушки!$BJ$5:$BJ$75,Девушки!$W$5:$W$75),IF(AND(D184="ж",F184=14),LOOKUP(S184,Девушки!$BK$5:$BK$75,Девушки!$W$5:$W$75),IF(AND(D184="ж",F184=15),LOOKUP(S184,Девушки!$BL$5:$BL$75,Девушки!$W$5:$W$75),IF(AND(D184="ж",F184=16),LOOKUP(S184,Девушки!$BM$5:$BM$75,Девушки!$W$5:$W$75),IF(AND(D184="ж",F184&gt;=17),LOOKUP(S184,Девушки!$BN$5:$BN$75,Девушки!$W$5:$W$75),IF(AND(D184="м",F184&lt;=10),LOOKUP(S184,Юноши!$BG$5:$BG$75,Юноши!$W$5:$W$75),IF(AND(D184="м",F184=11),LOOKUP(S184,Юноши!$BH$5:$BH$75,Юноши!$W$5:$W$75),IF(AND(D184="м",F184=12),LOOKUP(S184,Юноши!$BI$5:$BI$75,Юноши!$W$5:$W$75),IF(AND(D184="м",F184=13),LOOKUP(S184,Юноши!$BJ$5:$BJ$75,Юноши!$W$5:$W$75),IF(AND(D184="м",F184=14),LOOKUP(S184,Юноши!$BK$5:$BK$75,Юноши!$W$5:$W$75),IF(AND(D184="м",F184=15),LOOKUP(S184,Юноши!$BL$5:$BL$75,Юноши!$W$5:$W$75),IF(AND(D184="м",F184=16),LOOKUP(S184,Юноши!$BM$5:$BM$75,Юноши!$W$5:$W$75),IF(AND(D184="м",F184&gt;=17),LOOKUP(S184,Юноши!$BN$5:$BN$75,Юноши!$W$5:$W$75))))))))))))))))))))</f>
        <v>0</v>
      </c>
      <c r="U184" s="343"/>
      <c r="V184" s="454">
        <f>IF(E184="",0,IF(U184&lt;=0,0,IF(AND(D184="ж",F184&lt;=10),LOOKUP(U184,Девушки!$BT$5:$BT$76,Девушки!$BO$5:$BO$76),IF(AND(D184="ж",F184=11),LOOKUP(U184,Девушки!$BT$5:$BT$76,Девушки!$BO$5:$BO$76),IF(AND(D184="ж",F184=12),LOOKUP(U184,Девушки!$BT$5:$BT$76,Девушки!$BO$5:$BO$76),IF(AND(D184="ж",F184=13),LOOKUP(U184,Девушки!$BT$5:$BT$76,Девушки!$BO$5:$BO$76),IF(AND(D184="ж",F184=14),LOOKUP(U184,Девушки!$BT$5:$BT$76,Девушки!$BO$5:$BO$76),IF(AND(D184="ж",F184=15),LOOKUP(U184,Девушки!$BT$5:$BT$76,Девушки!$BO$5:$BO$76),IF(AND(D184="ж",F184=16),LOOKUP(U184,Девушки!$BT$5:$BT$76,Девушки!$BO$5:$BO$76),IF(AND(D184="ж",F184&gt;=17),LOOKUP(U184,Девушки!$BT$5:$BT$76,Девушки!$BO$5:$BO$76),IF(AND(D184="м",F184&lt;=10),LOOKUP(U184,Юноши!$BT$5:$BT$76,Юноши!$BO$5:$BO$76),IF(AND(D184="м",F184=11),LOOKUP(U184,Юноши!$BT$5:$BT$76,Юноши!$BO$5:$BO$76),IF(AND(D184="м",F184=12),LOOKUP(U184,Юноши!$BT$5:$BT$76,Юноши!$BO$5:$BO$76),IF(AND(D184="м",F184=13),LOOKUP(U184,Юноши!$BT$5:$BT$76,Юноши!$BO$5:$BO$76),IF(AND(D184="м",F184=14),LOOKUP(U184,Юноши!$BT$5:$BT$76,Юноши!$BO$5:$BO$76),IF(AND(D184="м",F184=15),LOOKUP(U184,Юноши!$BT$5:$BT$76,Юноши!$BO$5:$BO$76),IF(AND(D184="м",F184=16),LOOKUP(U184,Юноши!$BT$5:$BT$76,Юноши!$BO$5:$BO$76),IF(AND(D184="м",F184&gt;=17),LOOKUP(U184,Юноши!$BT$5:$BT$76,Юноши!$BO$5:$BO$76)))))))))))))))))))</f>
        <v>0</v>
      </c>
      <c r="W184" s="348"/>
      <c r="X184" s="324">
        <f>IF(E184="",0,IF(W184="",0,IF(AND(D184="ж",F184&lt;=10),LOOKUP(W184,Девушки!$D$5:$D$76,Девушки!$A$5:$A$76),IF(AND(D184="ж",F184=11),LOOKUP(W184,Девушки!$E$5:$E$76,Девушки!$A$5:$A$76),IF(AND(D184="ж",F184=12),LOOKUP(W184,Девушки!$F$5:$F$76,Девушки!$A$5:$A$76),IF(AND(D184="ж",F184=13),LOOKUP(W184,Девушки!$G$5:$G$76,Девушки!$A$5:$A$76),IF(AND(D184="ж",F184=14),LOOKUP(W184,Девушки!$H$5:$H$76,Девушки!$A$5:$A$76),IF(AND(D184="ж",F184=15),LOOKUP(W184,Девушки!$I$5:$I$76,Девушки!$A$5:$A$76),IF(AND(D184="ж",F184=16),LOOKUP(W184,Девушки!$J$5:$J$76,Девушки!$A$5:$A$76),IF(AND(D184="ж",F184&gt;=17),LOOKUP(W184,Девушки!$K$5:$K$76,Девушки!$A$5:$A$76),IF(AND(D184="м",F184&lt;=10),LOOKUP(W184,Юноши!$D$5:$D$76,Юноши!$A$5:$A$76),IF(AND(D184="м",F184=11),LOOKUP(W184,Юноши!$E$5:$E$76,Юноши!$A$5:$A$76),IF(AND(D184="м",F184=12),LOOKUP(W184,Юноши!$F$5:$F$76,Юноши!$A$5:$A$76),IF(AND(D184="м",F184=13),LOOKUP(W184,Юноши!$G$5:$G$76,Юноши!$A$5:$A$76),IF(AND(D184="м",F184=14),LOOKUP(W184,Юноши!$H$5:$H$76,Юноши!$A$5:$A$76),IF(AND(D184="м",F184=15),LOOKUP(W184,Юноши!$I$5:$I$76,Юноши!$A$5:$A$76),IF(AND(D184="м",F184=16),LOOKUP(W184,Юноши!$J$5:$J$76,Юноши!$A$5:$A$76),IF(AND(D184="м",F184&gt;=17),LOOKUP(W184,Юноши!$K$5:$K$76,Юноши!$A$5:$A$76)))))))))))))))))))</f>
        <v>0</v>
      </c>
      <c r="Y184" s="451">
        <f t="shared" si="5"/>
        <v>0</v>
      </c>
    </row>
    <row r="185" spans="1:25" ht="24.95" customHeight="1">
      <c r="A185" s="456"/>
      <c r="B185" s="456"/>
      <c r="C185" s="457"/>
      <c r="D185" s="458"/>
      <c r="E185" s="463"/>
      <c r="F185" s="416" t="str">
        <f t="shared" si="4"/>
        <v>/</v>
      </c>
      <c r="G185" s="422"/>
      <c r="H185" s="420">
        <f>IF(E185="",0,IF(G185&lt;=0,0,IF(AND(D185="ж",F185&lt;=10),LOOKUP(G185,Девушки!$CH$5:$CH$76,Девушки!$L$5:$L$76),IF(AND(D185="ж",F185=11),LOOKUP(G185,Девушки!$CI$5:$CI$76,Девушки!$L$5:$L$76),IF(AND(D185="ж",F185=12),LOOKUP(G185,Девушки!$CJ$5:$CJ$76,Девушки!$L$5:$L$76),IF(AND(D185="ж",F185=13),LOOKUP(G185,Девушки!$CK$5:$CK$76,Девушки!$L$5:$L$76),IF(AND(D185="ж",F185=14),LOOKUP(G185,Девушки!$CL$5:$CL$76,Девушки!$L$5:$L$76),IF(AND(D185="ж",F185=15),LOOKUP(G185,Девушки!$CM$5:$CM$76,Девушки!$L$5:$L$76),IF(AND(D185="ж",F185=16),LOOKUP(G185,Девушки!$CN$5:$CN$76,Девушки!$L$5:$L$76),IF(AND(D185="ж",F185&gt;=17),LOOKUP(G185,Девушки!$CO$5:$CO$76,Девушки!$L$5:$L$76),IF(AND(D185="м",F185&lt;=10),LOOKUP(G185,Юноши!$CH$5:$CH$76,Юноши!$L$5:$L$76),IF(AND(D185="м",F185=11),LOOKUP(G185,Юноши!$CI$5:$CI$76,Юноши!$L$5:$L$76),IF(AND(D185="м",F185=12),LOOKUP(G185,Юноши!$CJ$5:$CJ$76,Юноши!$L$5:$L$76),IF(AND(D185="м",F185=13),LOOKUP(G185,Юноши!$CK$5:$CK$76,Юноши!$L$5:$L$76),IF(AND(D185="м",F185=14),LOOKUP(G185,Юноши!$CL$5:$CL$76,Юноши!$L$5:$L$76),IF(AND(D185="м",F185=15),LOOKUP(G185,Юноши!$CM$5:$CM$76,Юноши!$L$5:$L$76),IF(AND(D185="м",F185=16),LOOKUP(G185,Юноши!$CN$5:$CN$76,Юноши!$L$5:$L$76),IF(AND(D185="м",F185&gt;=17),LOOKUP(G185,Юноши!$CO$5:$CO$76,Юноши!$L$5:$L$76)))))))))))))))))))</f>
        <v>0</v>
      </c>
      <c r="I185" s="418"/>
      <c r="J185" s="383">
        <f>IF(E185="",0,IF(I185&lt;=0,0,IF(AND(D185="ж",F185&lt;=10),LOOKUP(I185,Девушки!$O$5:$O$76,Девушки!$L$5:$L$76),IF(AND(D185="ж",F185=11),LOOKUP(I185,Девушки!$P$5:$P$76,Девушки!$L$5:$L$76),IF(AND(D185="ж",F185=12),LOOKUP(I185,Девушки!$Q$5:$Q$76,Девушки!$L$5:$L$76),IF(AND(D185="ж",F185=13),LOOKUP(I185,Девушки!$R$5:$R$76,Девушки!$L$5:$L$76),IF(AND(D185="ж",F185=14),LOOKUP(I185,Девушки!$S$5:$S$76,Девушки!$L$5:$L$76),IF(AND(D185="ж",F185=15),LOOKUP(I185,Девушки!$T$5:$T$76,Девушки!$L$5:$L$76),IF(AND(D185="ж",F185=16),LOOKUP(I185,Девушки!$U$5:$U$76,Девушки!$L$5:$L$76),IF(AND(D185="ж",F185&gt;=17),LOOKUP(I185,Девушки!$V$5:$V$76,Девушки!$L$5:$L$76),IF(AND(D185="м",F185&lt;=10),LOOKUP(I185,Юноши!$O$5:$O$76,Юноши!$L$5:$L$76),IF(AND(D185="м",F185=11),LOOKUP(I185,Юноши!$P$5:$P$76,Юноши!$L$5:$L$76),IF(AND(D185="м",F185=12),LOOKUP(I185,Юноши!$Q$5:$Q$76,Юноши!$L$5:$L$76),IF(AND(D185="м",F185=13),LOOKUP(I185,Юноши!$R$5:$R$76,Юноши!$L$5:$L$76),IF(AND(D185="м",F185=14),LOOKUP(I185,Юноши!$S$5:$S$76,Юноши!$L$5:$L$76),IF(AND(D185="м",F185=15),LOOKUP(I185,Юноши!$T$5:$T$76,Юноши!$L$5:$L$76),IF(AND(D185="м",F185=16),LOOKUP(I185,Юноши!$U$5:$U$76,Юноши!$L$5:$L$76),IF(AND(D185="м",F185&gt;=17),LOOKUP(I185,Юноши!$V$5:$V$76,Юноши!$L$5:$L$76)))))))))))))))))))</f>
        <v>0</v>
      </c>
      <c r="K185" s="424"/>
      <c r="L185" s="391">
        <f>IF(E185="",0,IF(K185&lt;=0,0,IF(AND(D185="ж",F185&lt;=16),LOOKUP(K185,Девушки!$CC$5:$CC$76,Девушки!$L$5:$L$76),IF(AND(D185="ж",F185=17),LOOKUP(K185,Девушки!$CD$5:$CD$76,Девушки!$L$5:$L$76),IF(AND(D185="м",F185&lt;=16),LOOKUP(K185,Юноши!$CC$5:$CC$76,Юноши!$L$5:$L$76),IF(AND(D185="м",F185=17),LOOKUP(K185,Юноши!$CD$5:$CD$76,Юноши!$L$5:$L$76)))))))</f>
        <v>0</v>
      </c>
      <c r="M185" s="387"/>
      <c r="N185" s="320">
        <f>IF(E185="",0,IF(M185&lt;=0,0,IF(AND(D185="ж",F185&lt;=10),LOOKUP(M185,Девушки!$Z$5:$Z$75,Девушки!$W$5:$W$75),IF(AND(D185="ж",F185=11),LOOKUP(M185,Девушки!$AA$5:$AA$75,Девушки!$W$5:$W$75),IF(AND(D185="ж",F185=12),LOOKUP(M185,Девушки!$AB$5:$AB$75,Девушки!$W$5:$W$75),IF(AND(D185="ж",F185=13),LOOKUP(M185,Девушки!$AC$5:$AC$75,Девушки!$W$5:$W$75),IF(AND(D185="ж",F185=14),LOOKUP(M185,Девушки!$AD$5:$AD$75,Девушки!$W$5:$W$75),IF(AND(D185="ж",F185=15),LOOKUP(M185,Девушки!$AE$5:$AE$75,Девушки!$W$5:$W$75),IF(AND(D185="ж",F185=16),LOOKUP(M185,Девушки!$AF$5:$AF$75,Девушки!$W$5:$W$75),IF(AND(D185="ж",F185&gt;=17),LOOKUP(M185,Девушки!$AG$5:$AG$75,Девушки!$W$5:$W$75),IF(AND(D185="м",F185&lt;=10),LOOKUP(M185,Юноши!$Z$5:$Z$75,Юноши!$W$5:$W$75),IF(AND(D185="м",F185=11),LOOKUP(M185,Юноши!$AA$5:$AA$75,Юноши!$W$5:$W$75),IF(AND(D185="м",F185=12),LOOKUP(M185,Юноши!$AB$5:$AB$75,Юноши!$W$5:$W$75),IF(AND(D185="м",F185=13),LOOKUP(M185,Юноши!$AC$5:$AC$75,Юноши!$W$5:$W$75),IF(AND(D185="м",F185=14),LOOKUP(M185,Юноши!$AD$5:$AD$75,Юноши!$W$5:$W$75),IF(AND(D185="м",F185=15),LOOKUP(M185,Юноши!$AE$5:$AE$75,Юноши!$W$5:$W$75),IF(AND(D185="м",F185=16),LOOKUP(M185,Юноши!$AF$5:$AF$75,Юноши!$W$5:$W$75),IF(AND(D185="м",F185&gt;=17),LOOKUP(M185,Юноши!$AG$5:$AG$75,Юноши!$W$5:$W$75)))))))))))))))))))</f>
        <v>0</v>
      </c>
      <c r="O185" s="389"/>
      <c r="P185" s="322">
        <f>IF(E185="",0,IF(O185&lt;=0,0,IF(AND(D185="ж",F185&lt;=10),LOOKUP(O185,Девушки!$AK$5:$AK$75,Девушки!$W$5:$W$75),IF(AND(D185="ж",F185=11),LOOKUP(O185,Девушки!$AL$5:$AL$75,Девушки!$W$5:$W$75),IF(AND(D185="ж",F185=12),LOOKUP(O185,Девушки!$AM$5:$AM$75,Девушки!$W$5:$W$75),IF(AND(D185="ж",F185=13),LOOKUP(O185,Девушки!$AN$5:$AN$75,Девушки!$W$5:$W$75),IF(AND(D185="ж",F185=14),LOOKUP(O185,Девушки!$AO$5:$AO$75,Девушки!$W$5:$W$75),IF(AND(D185="ж",F185=15),LOOKUP(O185,Девушки!$AP$5:$AP$75,Девушки!$W$5:$W$75),IF(AND(D185="ж",F185=16),LOOKUP(O185,Девушки!$AQ$5:$AQ$75,Девушки!$W$5:$W$75),IF(AND(D185="ж",F185&gt;=17),LOOKUP(O185,Девушки!$AR$5:$AR$75,Девушки!$W$5:$W$75),IF(AND(D185="м",F185&lt;=10),LOOKUP(O185,Юноши!$AK$5:$AK$75,Юноши!$W$5:$W$75),IF(AND(D185="м",F185=11),LOOKUP(O185,Юноши!$AL$5:$AL$75,Юноши!$W$5:$W$75),IF(AND(D185="м",F185=12),LOOKUP(O185,Юноши!$AM$5:$AM$75,Юноши!$W$5:$W$75),IF(AND(D185="м",F185=13),LOOKUP(O185,Юноши!$AN$5:$AN$75,Юноши!$W$5:$W$75),IF(AND(D185="м",F185=14),LOOKUP(O185,Юноши!$AO$5:$AO$75,Юноши!$W$5:$W$75),IF(AND(D185="м",F185=15),LOOKUP(O185,Юноши!$AP$5:$AP$75,Юноши!$W$5:$W$75),IF(AND(D185="м",F185=16),LOOKUP(O185,Юноши!$AQ$5:$AQ$75,Юноши!$W$5:$W$75),IF(AND(D185="м",F185&gt;=17),LOOKUP(O185,Юноши!$AR$5:$AR$75,Юноши!$W$5:$W$75)))))))))))))))))))</f>
        <v>0</v>
      </c>
      <c r="Q185" s="319"/>
      <c r="R185" s="454">
        <f>IF(E185="",0,IF(Q185&lt;=0,0,IF(AND(D185="ж",F185&lt;=10),LOOKUP(Q185,Девушки!$AV$5:$AV$75,Девушки!$W$5:$W$75),IF(AND(D185="ж",F185=11),LOOKUP(Q185,Девушки!$AW$5:$AW$75,Девушки!$W$5:$W$75),IF(AND(D185="ж",F185=12),LOOKUP(Q185,Девушки!$AX$5:$AX$75,Девушки!$W$5:$W$75),IF(AND(D185="ж",F185=13),LOOKUP(Q185,Девушки!$AY$5:$AY$75,Девушки!$W$5:$W$75),IF(AND(D185="ж",F185=14),LOOKUP(Q185,Девушки!$AZ$5:$AZ$75,Девушки!$W$5:$W$75),IF(AND(D185="ж",F185=15),LOOKUP(Q185,Девушки!$BA$5:$BA$75,Девушки!$W$5:$W$75),IF(AND(D185="ж",F185=16),LOOKUP(Q185,Девушки!$BB$5:$BB$75,Девушки!$W$5:$W$75),IF(AND(D185="ж",F185&gt;=17),LOOKUP(Q185,Девушки!$BC$5:$BC$75,Девушки!$W$5:$W$75),IF(AND(D185="м",F185&lt;=10),LOOKUP(Q185,Юноши!$AV$5:$AV$75,Юноши!$W$5:$W$75),IF(AND(D185="м",F185=11),LOOKUP(Q185,Юноши!$AW$5:$AW$75,Юноши!$W$5:$W$75),IF(AND(D185="м",F185=12),LOOKUP(Q185,Юноши!$AX$5:$AX$75,Юноши!$W$5:$W$75),IF(AND(D185="м",F185=13),LOOKUP(Q185,Юноши!$AY$5:$AY$75,Юноши!$W$5:$W$75),IF(AND(D185="м",F185=14),LOOKUP(Q185,Юноши!$AZ$5:$AZ$75,Юноши!$W$5:$W$75),IF(AND(D185="м",F185=15),LOOKUP(Q185,Юноши!$BA$5:$BA$75,Юноши!$W$5:$W$75),IF(AND(D185="м",F185=16),LOOKUP(Q185,Юноши!$BB$5:$BB$75,Юноши!$W$5:$W$75),IF(AND(D185="м",F185&gt;=17),LOOKUP(Q185,Юноши!$BC$5:$BC$75,Юноши!$W$5:$W$75)))))))))))))))))))</f>
        <v>0</v>
      </c>
      <c r="S185" s="335"/>
      <c r="T185" s="323">
        <f>IF(E185="",0,IF(S185="",0,IF(S185&lt;-4,0,IF(AND(D185="ж",F185&lt;=10),LOOKUP(S185,Девушки!$BG$5:$BG$75,Девушки!$W$5:$W$75),IF(AND(D185="ж",F185=11),LOOKUP(S185,Девушки!$BH$5:$BH$75,Девушки!$W$5:$W$75),IF(AND(D185="ж",F185=12),LOOKUP(S185,Девушки!$BI$5:$BI$75,Девушки!$W$5:$W$75),IF(AND(D185="ж",F185=13),LOOKUP(S185,Девушки!$BJ$5:$BJ$75,Девушки!$W$5:$W$75),IF(AND(D185="ж",F185=14),LOOKUP(S185,Девушки!$BK$5:$BK$75,Девушки!$W$5:$W$75),IF(AND(D185="ж",F185=15),LOOKUP(S185,Девушки!$BL$5:$BL$75,Девушки!$W$5:$W$75),IF(AND(D185="ж",F185=16),LOOKUP(S185,Девушки!$BM$5:$BM$75,Девушки!$W$5:$W$75),IF(AND(D185="ж",F185&gt;=17),LOOKUP(S185,Девушки!$BN$5:$BN$75,Девушки!$W$5:$W$75),IF(AND(D185="м",F185&lt;=10),LOOKUP(S185,Юноши!$BG$5:$BG$75,Юноши!$W$5:$W$75),IF(AND(D185="м",F185=11),LOOKUP(S185,Юноши!$BH$5:$BH$75,Юноши!$W$5:$W$75),IF(AND(D185="м",F185=12),LOOKUP(S185,Юноши!$BI$5:$BI$75,Юноши!$W$5:$W$75),IF(AND(D185="м",F185=13),LOOKUP(S185,Юноши!$BJ$5:$BJ$75,Юноши!$W$5:$W$75),IF(AND(D185="м",F185=14),LOOKUP(S185,Юноши!$BK$5:$BK$75,Юноши!$W$5:$W$75),IF(AND(D185="м",F185=15),LOOKUP(S185,Юноши!$BL$5:$BL$75,Юноши!$W$5:$W$75),IF(AND(D185="м",F185=16),LOOKUP(S185,Юноши!$BM$5:$BM$75,Юноши!$W$5:$W$75),IF(AND(D185="м",F185&gt;=17),LOOKUP(S185,Юноши!$BN$5:$BN$75,Юноши!$W$5:$W$75))))))))))))))))))))</f>
        <v>0</v>
      </c>
      <c r="U185" s="343"/>
      <c r="V185" s="454">
        <f>IF(E185="",0,IF(U185&lt;=0,0,IF(AND(D185="ж",F185&lt;=10),LOOKUP(U185,Девушки!$BT$5:$BT$76,Девушки!$BO$5:$BO$76),IF(AND(D185="ж",F185=11),LOOKUP(U185,Девушки!$BT$5:$BT$76,Девушки!$BO$5:$BO$76),IF(AND(D185="ж",F185=12),LOOKUP(U185,Девушки!$BT$5:$BT$76,Девушки!$BO$5:$BO$76),IF(AND(D185="ж",F185=13),LOOKUP(U185,Девушки!$BT$5:$BT$76,Девушки!$BO$5:$BO$76),IF(AND(D185="ж",F185=14),LOOKUP(U185,Девушки!$BT$5:$BT$76,Девушки!$BO$5:$BO$76),IF(AND(D185="ж",F185=15),LOOKUP(U185,Девушки!$BT$5:$BT$76,Девушки!$BO$5:$BO$76),IF(AND(D185="ж",F185=16),LOOKUP(U185,Девушки!$BT$5:$BT$76,Девушки!$BO$5:$BO$76),IF(AND(D185="ж",F185&gt;=17),LOOKUP(U185,Девушки!$BT$5:$BT$76,Девушки!$BO$5:$BO$76),IF(AND(D185="м",F185&lt;=10),LOOKUP(U185,Юноши!$BT$5:$BT$76,Юноши!$BO$5:$BO$76),IF(AND(D185="м",F185=11),LOOKUP(U185,Юноши!$BT$5:$BT$76,Юноши!$BO$5:$BO$76),IF(AND(D185="м",F185=12),LOOKUP(U185,Юноши!$BT$5:$BT$76,Юноши!$BO$5:$BO$76),IF(AND(D185="м",F185=13),LOOKUP(U185,Юноши!$BT$5:$BT$76,Юноши!$BO$5:$BO$76),IF(AND(D185="м",F185=14),LOOKUP(U185,Юноши!$BT$5:$BT$76,Юноши!$BO$5:$BO$76),IF(AND(D185="м",F185=15),LOOKUP(U185,Юноши!$BT$5:$BT$76,Юноши!$BO$5:$BO$76),IF(AND(D185="м",F185=16),LOOKUP(U185,Юноши!$BT$5:$BT$76,Юноши!$BO$5:$BO$76),IF(AND(D185="м",F185&gt;=17),LOOKUP(U185,Юноши!$BT$5:$BT$76,Юноши!$BO$5:$BO$76)))))))))))))))))))</f>
        <v>0</v>
      </c>
      <c r="W185" s="348"/>
      <c r="X185" s="324">
        <f>IF(E185="",0,IF(W185="",0,IF(AND(D185="ж",F185&lt;=10),LOOKUP(W185,Девушки!$D$5:$D$76,Девушки!$A$5:$A$76),IF(AND(D185="ж",F185=11),LOOKUP(W185,Девушки!$E$5:$E$76,Девушки!$A$5:$A$76),IF(AND(D185="ж",F185=12),LOOKUP(W185,Девушки!$F$5:$F$76,Девушки!$A$5:$A$76),IF(AND(D185="ж",F185=13),LOOKUP(W185,Девушки!$G$5:$G$76,Девушки!$A$5:$A$76),IF(AND(D185="ж",F185=14),LOOKUP(W185,Девушки!$H$5:$H$76,Девушки!$A$5:$A$76),IF(AND(D185="ж",F185=15),LOOKUP(W185,Девушки!$I$5:$I$76,Девушки!$A$5:$A$76),IF(AND(D185="ж",F185=16),LOOKUP(W185,Девушки!$J$5:$J$76,Девушки!$A$5:$A$76),IF(AND(D185="ж",F185&gt;=17),LOOKUP(W185,Девушки!$K$5:$K$76,Девушки!$A$5:$A$76),IF(AND(D185="м",F185&lt;=10),LOOKUP(W185,Юноши!$D$5:$D$76,Юноши!$A$5:$A$76),IF(AND(D185="м",F185=11),LOOKUP(W185,Юноши!$E$5:$E$76,Юноши!$A$5:$A$76),IF(AND(D185="м",F185=12),LOOKUP(W185,Юноши!$F$5:$F$76,Юноши!$A$5:$A$76),IF(AND(D185="м",F185=13),LOOKUP(W185,Юноши!$G$5:$G$76,Юноши!$A$5:$A$76),IF(AND(D185="м",F185=14),LOOKUP(W185,Юноши!$H$5:$H$76,Юноши!$A$5:$A$76),IF(AND(D185="м",F185=15),LOOKUP(W185,Юноши!$I$5:$I$76,Юноши!$A$5:$A$76),IF(AND(D185="м",F185=16),LOOKUP(W185,Юноши!$J$5:$J$76,Юноши!$A$5:$A$76),IF(AND(D185="м",F185&gt;=17),LOOKUP(W185,Юноши!$K$5:$K$76,Юноши!$A$5:$A$76)))))))))))))))))))</f>
        <v>0</v>
      </c>
      <c r="Y185" s="451">
        <f t="shared" si="5"/>
        <v>0</v>
      </c>
    </row>
    <row r="186" spans="1:25" ht="24.95" customHeight="1">
      <c r="A186" s="456"/>
      <c r="B186" s="456"/>
      <c r="C186" s="457"/>
      <c r="D186" s="458"/>
      <c r="E186" s="463"/>
      <c r="F186" s="416" t="str">
        <f t="shared" si="4"/>
        <v>/</v>
      </c>
      <c r="G186" s="422"/>
      <c r="H186" s="420">
        <f>IF(E186="",0,IF(G186&lt;=0,0,IF(AND(D186="ж",F186&lt;=10),LOOKUP(G186,Девушки!$CH$5:$CH$76,Девушки!$L$5:$L$76),IF(AND(D186="ж",F186=11),LOOKUP(G186,Девушки!$CI$5:$CI$76,Девушки!$L$5:$L$76),IF(AND(D186="ж",F186=12),LOOKUP(G186,Девушки!$CJ$5:$CJ$76,Девушки!$L$5:$L$76),IF(AND(D186="ж",F186=13),LOOKUP(G186,Девушки!$CK$5:$CK$76,Девушки!$L$5:$L$76),IF(AND(D186="ж",F186=14),LOOKUP(G186,Девушки!$CL$5:$CL$76,Девушки!$L$5:$L$76),IF(AND(D186="ж",F186=15),LOOKUP(G186,Девушки!$CM$5:$CM$76,Девушки!$L$5:$L$76),IF(AND(D186="ж",F186=16),LOOKUP(G186,Девушки!$CN$5:$CN$76,Девушки!$L$5:$L$76),IF(AND(D186="ж",F186&gt;=17),LOOKUP(G186,Девушки!$CO$5:$CO$76,Девушки!$L$5:$L$76),IF(AND(D186="м",F186&lt;=10),LOOKUP(G186,Юноши!$CH$5:$CH$76,Юноши!$L$5:$L$76),IF(AND(D186="м",F186=11),LOOKUP(G186,Юноши!$CI$5:$CI$76,Юноши!$L$5:$L$76),IF(AND(D186="м",F186=12),LOOKUP(G186,Юноши!$CJ$5:$CJ$76,Юноши!$L$5:$L$76),IF(AND(D186="м",F186=13),LOOKUP(G186,Юноши!$CK$5:$CK$76,Юноши!$L$5:$L$76),IF(AND(D186="м",F186=14),LOOKUP(G186,Юноши!$CL$5:$CL$76,Юноши!$L$5:$L$76),IF(AND(D186="м",F186=15),LOOKUP(G186,Юноши!$CM$5:$CM$76,Юноши!$L$5:$L$76),IF(AND(D186="м",F186=16),LOOKUP(G186,Юноши!$CN$5:$CN$76,Юноши!$L$5:$L$76),IF(AND(D186="м",F186&gt;=17),LOOKUP(G186,Юноши!$CO$5:$CO$76,Юноши!$L$5:$L$76)))))))))))))))))))</f>
        <v>0</v>
      </c>
      <c r="I186" s="418"/>
      <c r="J186" s="383">
        <f>IF(E186="",0,IF(I186&lt;=0,0,IF(AND(D186="ж",F186&lt;=10),LOOKUP(I186,Девушки!$O$5:$O$76,Девушки!$L$5:$L$76),IF(AND(D186="ж",F186=11),LOOKUP(I186,Девушки!$P$5:$P$76,Девушки!$L$5:$L$76),IF(AND(D186="ж",F186=12),LOOKUP(I186,Девушки!$Q$5:$Q$76,Девушки!$L$5:$L$76),IF(AND(D186="ж",F186=13),LOOKUP(I186,Девушки!$R$5:$R$76,Девушки!$L$5:$L$76),IF(AND(D186="ж",F186=14),LOOKUP(I186,Девушки!$S$5:$S$76,Девушки!$L$5:$L$76),IF(AND(D186="ж",F186=15),LOOKUP(I186,Девушки!$T$5:$T$76,Девушки!$L$5:$L$76),IF(AND(D186="ж",F186=16),LOOKUP(I186,Девушки!$U$5:$U$76,Девушки!$L$5:$L$76),IF(AND(D186="ж",F186&gt;=17),LOOKUP(I186,Девушки!$V$5:$V$76,Девушки!$L$5:$L$76),IF(AND(D186="м",F186&lt;=10),LOOKUP(I186,Юноши!$O$5:$O$76,Юноши!$L$5:$L$76),IF(AND(D186="м",F186=11),LOOKUP(I186,Юноши!$P$5:$P$76,Юноши!$L$5:$L$76),IF(AND(D186="м",F186=12),LOOKUP(I186,Юноши!$Q$5:$Q$76,Юноши!$L$5:$L$76),IF(AND(D186="м",F186=13),LOOKUP(I186,Юноши!$R$5:$R$76,Юноши!$L$5:$L$76),IF(AND(D186="м",F186=14),LOOKUP(I186,Юноши!$S$5:$S$76,Юноши!$L$5:$L$76),IF(AND(D186="м",F186=15),LOOKUP(I186,Юноши!$T$5:$T$76,Юноши!$L$5:$L$76),IF(AND(D186="м",F186=16),LOOKUP(I186,Юноши!$U$5:$U$76,Юноши!$L$5:$L$76),IF(AND(D186="м",F186&gt;=17),LOOKUP(I186,Юноши!$V$5:$V$76,Юноши!$L$5:$L$76)))))))))))))))))))</f>
        <v>0</v>
      </c>
      <c r="K186" s="424"/>
      <c r="L186" s="391">
        <f>IF(E186="",0,IF(K186&lt;=0,0,IF(AND(D186="ж",F186&lt;=16),LOOKUP(K186,Девушки!$CC$5:$CC$76,Девушки!$L$5:$L$76),IF(AND(D186="ж",F186=17),LOOKUP(K186,Девушки!$CD$5:$CD$76,Девушки!$L$5:$L$76),IF(AND(D186="м",F186&lt;=16),LOOKUP(K186,Юноши!$CC$5:$CC$76,Юноши!$L$5:$L$76),IF(AND(D186="м",F186=17),LOOKUP(K186,Юноши!$CD$5:$CD$76,Юноши!$L$5:$L$76)))))))</f>
        <v>0</v>
      </c>
      <c r="M186" s="387"/>
      <c r="N186" s="320">
        <f>IF(E186="",0,IF(M186&lt;=0,0,IF(AND(D186="ж",F186&lt;=10),LOOKUP(M186,Девушки!$Z$5:$Z$75,Девушки!$W$5:$W$75),IF(AND(D186="ж",F186=11),LOOKUP(M186,Девушки!$AA$5:$AA$75,Девушки!$W$5:$W$75),IF(AND(D186="ж",F186=12),LOOKUP(M186,Девушки!$AB$5:$AB$75,Девушки!$W$5:$W$75),IF(AND(D186="ж",F186=13),LOOKUP(M186,Девушки!$AC$5:$AC$75,Девушки!$W$5:$W$75),IF(AND(D186="ж",F186=14),LOOKUP(M186,Девушки!$AD$5:$AD$75,Девушки!$W$5:$W$75),IF(AND(D186="ж",F186=15),LOOKUP(M186,Девушки!$AE$5:$AE$75,Девушки!$W$5:$W$75),IF(AND(D186="ж",F186=16),LOOKUP(M186,Девушки!$AF$5:$AF$75,Девушки!$W$5:$W$75),IF(AND(D186="ж",F186&gt;=17),LOOKUP(M186,Девушки!$AG$5:$AG$75,Девушки!$W$5:$W$75),IF(AND(D186="м",F186&lt;=10),LOOKUP(M186,Юноши!$Z$5:$Z$75,Юноши!$W$5:$W$75),IF(AND(D186="м",F186=11),LOOKUP(M186,Юноши!$AA$5:$AA$75,Юноши!$W$5:$W$75),IF(AND(D186="м",F186=12),LOOKUP(M186,Юноши!$AB$5:$AB$75,Юноши!$W$5:$W$75),IF(AND(D186="м",F186=13),LOOKUP(M186,Юноши!$AC$5:$AC$75,Юноши!$W$5:$W$75),IF(AND(D186="м",F186=14),LOOKUP(M186,Юноши!$AD$5:$AD$75,Юноши!$W$5:$W$75),IF(AND(D186="м",F186=15),LOOKUP(M186,Юноши!$AE$5:$AE$75,Юноши!$W$5:$W$75),IF(AND(D186="м",F186=16),LOOKUP(M186,Юноши!$AF$5:$AF$75,Юноши!$W$5:$W$75),IF(AND(D186="м",F186&gt;=17),LOOKUP(M186,Юноши!$AG$5:$AG$75,Юноши!$W$5:$W$75)))))))))))))))))))</f>
        <v>0</v>
      </c>
      <c r="O186" s="389"/>
      <c r="P186" s="322">
        <f>IF(E186="",0,IF(O186&lt;=0,0,IF(AND(D186="ж",F186&lt;=10),LOOKUP(O186,Девушки!$AK$5:$AK$75,Девушки!$W$5:$W$75),IF(AND(D186="ж",F186=11),LOOKUP(O186,Девушки!$AL$5:$AL$75,Девушки!$W$5:$W$75),IF(AND(D186="ж",F186=12),LOOKUP(O186,Девушки!$AM$5:$AM$75,Девушки!$W$5:$W$75),IF(AND(D186="ж",F186=13),LOOKUP(O186,Девушки!$AN$5:$AN$75,Девушки!$W$5:$W$75),IF(AND(D186="ж",F186=14),LOOKUP(O186,Девушки!$AO$5:$AO$75,Девушки!$W$5:$W$75),IF(AND(D186="ж",F186=15),LOOKUP(O186,Девушки!$AP$5:$AP$75,Девушки!$W$5:$W$75),IF(AND(D186="ж",F186=16),LOOKUP(O186,Девушки!$AQ$5:$AQ$75,Девушки!$W$5:$W$75),IF(AND(D186="ж",F186&gt;=17),LOOKUP(O186,Девушки!$AR$5:$AR$75,Девушки!$W$5:$W$75),IF(AND(D186="м",F186&lt;=10),LOOKUP(O186,Юноши!$AK$5:$AK$75,Юноши!$W$5:$W$75),IF(AND(D186="м",F186=11),LOOKUP(O186,Юноши!$AL$5:$AL$75,Юноши!$W$5:$W$75),IF(AND(D186="м",F186=12),LOOKUP(O186,Юноши!$AM$5:$AM$75,Юноши!$W$5:$W$75),IF(AND(D186="м",F186=13),LOOKUP(O186,Юноши!$AN$5:$AN$75,Юноши!$W$5:$W$75),IF(AND(D186="м",F186=14),LOOKUP(O186,Юноши!$AO$5:$AO$75,Юноши!$W$5:$W$75),IF(AND(D186="м",F186=15),LOOKUP(O186,Юноши!$AP$5:$AP$75,Юноши!$W$5:$W$75),IF(AND(D186="м",F186=16),LOOKUP(O186,Юноши!$AQ$5:$AQ$75,Юноши!$W$5:$W$75),IF(AND(D186="м",F186&gt;=17),LOOKUP(O186,Юноши!$AR$5:$AR$75,Юноши!$W$5:$W$75)))))))))))))))))))</f>
        <v>0</v>
      </c>
      <c r="Q186" s="319"/>
      <c r="R186" s="454">
        <f>IF(E186="",0,IF(Q186&lt;=0,0,IF(AND(D186="ж",F186&lt;=10),LOOKUP(Q186,Девушки!$AV$5:$AV$75,Девушки!$W$5:$W$75),IF(AND(D186="ж",F186=11),LOOKUP(Q186,Девушки!$AW$5:$AW$75,Девушки!$W$5:$W$75),IF(AND(D186="ж",F186=12),LOOKUP(Q186,Девушки!$AX$5:$AX$75,Девушки!$W$5:$W$75),IF(AND(D186="ж",F186=13),LOOKUP(Q186,Девушки!$AY$5:$AY$75,Девушки!$W$5:$W$75),IF(AND(D186="ж",F186=14),LOOKUP(Q186,Девушки!$AZ$5:$AZ$75,Девушки!$W$5:$W$75),IF(AND(D186="ж",F186=15),LOOKUP(Q186,Девушки!$BA$5:$BA$75,Девушки!$W$5:$W$75),IF(AND(D186="ж",F186=16),LOOKUP(Q186,Девушки!$BB$5:$BB$75,Девушки!$W$5:$W$75),IF(AND(D186="ж",F186&gt;=17),LOOKUP(Q186,Девушки!$BC$5:$BC$75,Девушки!$W$5:$W$75),IF(AND(D186="м",F186&lt;=10),LOOKUP(Q186,Юноши!$AV$5:$AV$75,Юноши!$W$5:$W$75),IF(AND(D186="м",F186=11),LOOKUP(Q186,Юноши!$AW$5:$AW$75,Юноши!$W$5:$W$75),IF(AND(D186="м",F186=12),LOOKUP(Q186,Юноши!$AX$5:$AX$75,Юноши!$W$5:$W$75),IF(AND(D186="м",F186=13),LOOKUP(Q186,Юноши!$AY$5:$AY$75,Юноши!$W$5:$W$75),IF(AND(D186="м",F186=14),LOOKUP(Q186,Юноши!$AZ$5:$AZ$75,Юноши!$W$5:$W$75),IF(AND(D186="м",F186=15),LOOKUP(Q186,Юноши!$BA$5:$BA$75,Юноши!$W$5:$W$75),IF(AND(D186="м",F186=16),LOOKUP(Q186,Юноши!$BB$5:$BB$75,Юноши!$W$5:$W$75),IF(AND(D186="м",F186&gt;=17),LOOKUP(Q186,Юноши!$BC$5:$BC$75,Юноши!$W$5:$W$75)))))))))))))))))))</f>
        <v>0</v>
      </c>
      <c r="S186" s="335"/>
      <c r="T186" s="323">
        <f>IF(E186="",0,IF(S186="",0,IF(S186&lt;-4,0,IF(AND(D186="ж",F186&lt;=10),LOOKUP(S186,Девушки!$BG$5:$BG$75,Девушки!$W$5:$W$75),IF(AND(D186="ж",F186=11),LOOKUP(S186,Девушки!$BH$5:$BH$75,Девушки!$W$5:$W$75),IF(AND(D186="ж",F186=12),LOOKUP(S186,Девушки!$BI$5:$BI$75,Девушки!$W$5:$W$75),IF(AND(D186="ж",F186=13),LOOKUP(S186,Девушки!$BJ$5:$BJ$75,Девушки!$W$5:$W$75),IF(AND(D186="ж",F186=14),LOOKUP(S186,Девушки!$BK$5:$BK$75,Девушки!$W$5:$W$75),IF(AND(D186="ж",F186=15),LOOKUP(S186,Девушки!$BL$5:$BL$75,Девушки!$W$5:$W$75),IF(AND(D186="ж",F186=16),LOOKUP(S186,Девушки!$BM$5:$BM$75,Девушки!$W$5:$W$75),IF(AND(D186="ж",F186&gt;=17),LOOKUP(S186,Девушки!$BN$5:$BN$75,Девушки!$W$5:$W$75),IF(AND(D186="м",F186&lt;=10),LOOKUP(S186,Юноши!$BG$5:$BG$75,Юноши!$W$5:$W$75),IF(AND(D186="м",F186=11),LOOKUP(S186,Юноши!$BH$5:$BH$75,Юноши!$W$5:$W$75),IF(AND(D186="м",F186=12),LOOKUP(S186,Юноши!$BI$5:$BI$75,Юноши!$W$5:$W$75),IF(AND(D186="м",F186=13),LOOKUP(S186,Юноши!$BJ$5:$BJ$75,Юноши!$W$5:$W$75),IF(AND(D186="м",F186=14),LOOKUP(S186,Юноши!$BK$5:$BK$75,Юноши!$W$5:$W$75),IF(AND(D186="м",F186=15),LOOKUP(S186,Юноши!$BL$5:$BL$75,Юноши!$W$5:$W$75),IF(AND(D186="м",F186=16),LOOKUP(S186,Юноши!$BM$5:$BM$75,Юноши!$W$5:$W$75),IF(AND(D186="м",F186&gt;=17),LOOKUP(S186,Юноши!$BN$5:$BN$75,Юноши!$W$5:$W$75))))))))))))))))))))</f>
        <v>0</v>
      </c>
      <c r="U186" s="343"/>
      <c r="V186" s="454">
        <f>IF(E186="",0,IF(U186&lt;=0,0,IF(AND(D186="ж",F186&lt;=10),LOOKUP(U186,Девушки!$BT$5:$BT$76,Девушки!$BO$5:$BO$76),IF(AND(D186="ж",F186=11),LOOKUP(U186,Девушки!$BT$5:$BT$76,Девушки!$BO$5:$BO$76),IF(AND(D186="ж",F186=12),LOOKUP(U186,Девушки!$BT$5:$BT$76,Девушки!$BO$5:$BO$76),IF(AND(D186="ж",F186=13),LOOKUP(U186,Девушки!$BT$5:$BT$76,Девушки!$BO$5:$BO$76),IF(AND(D186="ж",F186=14),LOOKUP(U186,Девушки!$BT$5:$BT$76,Девушки!$BO$5:$BO$76),IF(AND(D186="ж",F186=15),LOOKUP(U186,Девушки!$BT$5:$BT$76,Девушки!$BO$5:$BO$76),IF(AND(D186="ж",F186=16),LOOKUP(U186,Девушки!$BT$5:$BT$76,Девушки!$BO$5:$BO$76),IF(AND(D186="ж",F186&gt;=17),LOOKUP(U186,Девушки!$BT$5:$BT$76,Девушки!$BO$5:$BO$76),IF(AND(D186="м",F186&lt;=10),LOOKUP(U186,Юноши!$BT$5:$BT$76,Юноши!$BO$5:$BO$76),IF(AND(D186="м",F186=11),LOOKUP(U186,Юноши!$BT$5:$BT$76,Юноши!$BO$5:$BO$76),IF(AND(D186="м",F186=12),LOOKUP(U186,Юноши!$BT$5:$BT$76,Юноши!$BO$5:$BO$76),IF(AND(D186="м",F186=13),LOOKUP(U186,Юноши!$BT$5:$BT$76,Юноши!$BO$5:$BO$76),IF(AND(D186="м",F186=14),LOOKUP(U186,Юноши!$BT$5:$BT$76,Юноши!$BO$5:$BO$76),IF(AND(D186="м",F186=15),LOOKUP(U186,Юноши!$BT$5:$BT$76,Юноши!$BO$5:$BO$76),IF(AND(D186="м",F186=16),LOOKUP(U186,Юноши!$BT$5:$BT$76,Юноши!$BO$5:$BO$76),IF(AND(D186="м",F186&gt;=17),LOOKUP(U186,Юноши!$BT$5:$BT$76,Юноши!$BO$5:$BO$76)))))))))))))))))))</f>
        <v>0</v>
      </c>
      <c r="W186" s="348"/>
      <c r="X186" s="324">
        <f>IF(E186="",0,IF(W186="",0,IF(AND(D186="ж",F186&lt;=10),LOOKUP(W186,Девушки!$D$5:$D$76,Девушки!$A$5:$A$76),IF(AND(D186="ж",F186=11),LOOKUP(W186,Девушки!$E$5:$E$76,Девушки!$A$5:$A$76),IF(AND(D186="ж",F186=12),LOOKUP(W186,Девушки!$F$5:$F$76,Девушки!$A$5:$A$76),IF(AND(D186="ж",F186=13),LOOKUP(W186,Девушки!$G$5:$G$76,Девушки!$A$5:$A$76),IF(AND(D186="ж",F186=14),LOOKUP(W186,Девушки!$H$5:$H$76,Девушки!$A$5:$A$76),IF(AND(D186="ж",F186=15),LOOKUP(W186,Девушки!$I$5:$I$76,Девушки!$A$5:$A$76),IF(AND(D186="ж",F186=16),LOOKUP(W186,Девушки!$J$5:$J$76,Девушки!$A$5:$A$76),IF(AND(D186="ж",F186&gt;=17),LOOKUP(W186,Девушки!$K$5:$K$76,Девушки!$A$5:$A$76),IF(AND(D186="м",F186&lt;=10),LOOKUP(W186,Юноши!$D$5:$D$76,Юноши!$A$5:$A$76),IF(AND(D186="м",F186=11),LOOKUP(W186,Юноши!$E$5:$E$76,Юноши!$A$5:$A$76),IF(AND(D186="м",F186=12),LOOKUP(W186,Юноши!$F$5:$F$76,Юноши!$A$5:$A$76),IF(AND(D186="м",F186=13),LOOKUP(W186,Юноши!$G$5:$G$76,Юноши!$A$5:$A$76),IF(AND(D186="м",F186=14),LOOKUP(W186,Юноши!$H$5:$H$76,Юноши!$A$5:$A$76),IF(AND(D186="м",F186=15),LOOKUP(W186,Юноши!$I$5:$I$76,Юноши!$A$5:$A$76),IF(AND(D186="м",F186=16),LOOKUP(W186,Юноши!$J$5:$J$76,Юноши!$A$5:$A$76),IF(AND(D186="м",F186&gt;=17),LOOKUP(W186,Юноши!$K$5:$K$76,Юноши!$A$5:$A$76)))))))))))))))))))</f>
        <v>0</v>
      </c>
      <c r="Y186" s="451">
        <f t="shared" si="5"/>
        <v>0</v>
      </c>
    </row>
    <row r="187" spans="1:25" ht="24.95" customHeight="1">
      <c r="A187" s="456"/>
      <c r="B187" s="456"/>
      <c r="C187" s="457"/>
      <c r="D187" s="458"/>
      <c r="E187" s="463"/>
      <c r="F187" s="416" t="str">
        <f t="shared" si="4"/>
        <v>/</v>
      </c>
      <c r="G187" s="422"/>
      <c r="H187" s="420">
        <f>IF(E187="",0,IF(G187&lt;=0,0,IF(AND(D187="ж",F187&lt;=10),LOOKUP(G187,Девушки!$CH$5:$CH$76,Девушки!$L$5:$L$76),IF(AND(D187="ж",F187=11),LOOKUP(G187,Девушки!$CI$5:$CI$76,Девушки!$L$5:$L$76),IF(AND(D187="ж",F187=12),LOOKUP(G187,Девушки!$CJ$5:$CJ$76,Девушки!$L$5:$L$76),IF(AND(D187="ж",F187=13),LOOKUP(G187,Девушки!$CK$5:$CK$76,Девушки!$L$5:$L$76),IF(AND(D187="ж",F187=14),LOOKUP(G187,Девушки!$CL$5:$CL$76,Девушки!$L$5:$L$76),IF(AND(D187="ж",F187=15),LOOKUP(G187,Девушки!$CM$5:$CM$76,Девушки!$L$5:$L$76),IF(AND(D187="ж",F187=16),LOOKUP(G187,Девушки!$CN$5:$CN$76,Девушки!$L$5:$L$76),IF(AND(D187="ж",F187&gt;=17),LOOKUP(G187,Девушки!$CO$5:$CO$76,Девушки!$L$5:$L$76),IF(AND(D187="м",F187&lt;=10),LOOKUP(G187,Юноши!$CH$5:$CH$76,Юноши!$L$5:$L$76),IF(AND(D187="м",F187=11),LOOKUP(G187,Юноши!$CI$5:$CI$76,Юноши!$L$5:$L$76),IF(AND(D187="м",F187=12),LOOKUP(G187,Юноши!$CJ$5:$CJ$76,Юноши!$L$5:$L$76),IF(AND(D187="м",F187=13),LOOKUP(G187,Юноши!$CK$5:$CK$76,Юноши!$L$5:$L$76),IF(AND(D187="м",F187=14),LOOKUP(G187,Юноши!$CL$5:$CL$76,Юноши!$L$5:$L$76),IF(AND(D187="м",F187=15),LOOKUP(G187,Юноши!$CM$5:$CM$76,Юноши!$L$5:$L$76),IF(AND(D187="м",F187=16),LOOKUP(G187,Юноши!$CN$5:$CN$76,Юноши!$L$5:$L$76),IF(AND(D187="м",F187&gt;=17),LOOKUP(G187,Юноши!$CO$5:$CO$76,Юноши!$L$5:$L$76)))))))))))))))))))</f>
        <v>0</v>
      </c>
      <c r="I187" s="418"/>
      <c r="J187" s="383">
        <f>IF(E187="",0,IF(I187&lt;=0,0,IF(AND(D187="ж",F187&lt;=10),LOOKUP(I187,Девушки!$O$5:$O$76,Девушки!$L$5:$L$76),IF(AND(D187="ж",F187=11),LOOKUP(I187,Девушки!$P$5:$P$76,Девушки!$L$5:$L$76),IF(AND(D187="ж",F187=12),LOOKUP(I187,Девушки!$Q$5:$Q$76,Девушки!$L$5:$L$76),IF(AND(D187="ж",F187=13),LOOKUP(I187,Девушки!$R$5:$R$76,Девушки!$L$5:$L$76),IF(AND(D187="ж",F187=14),LOOKUP(I187,Девушки!$S$5:$S$76,Девушки!$L$5:$L$76),IF(AND(D187="ж",F187=15),LOOKUP(I187,Девушки!$T$5:$T$76,Девушки!$L$5:$L$76),IF(AND(D187="ж",F187=16),LOOKUP(I187,Девушки!$U$5:$U$76,Девушки!$L$5:$L$76),IF(AND(D187="ж",F187&gt;=17),LOOKUP(I187,Девушки!$V$5:$V$76,Девушки!$L$5:$L$76),IF(AND(D187="м",F187&lt;=10),LOOKUP(I187,Юноши!$O$5:$O$76,Юноши!$L$5:$L$76),IF(AND(D187="м",F187=11),LOOKUP(I187,Юноши!$P$5:$P$76,Юноши!$L$5:$L$76),IF(AND(D187="м",F187=12),LOOKUP(I187,Юноши!$Q$5:$Q$76,Юноши!$L$5:$L$76),IF(AND(D187="м",F187=13),LOOKUP(I187,Юноши!$R$5:$R$76,Юноши!$L$5:$L$76),IF(AND(D187="м",F187=14),LOOKUP(I187,Юноши!$S$5:$S$76,Юноши!$L$5:$L$76),IF(AND(D187="м",F187=15),LOOKUP(I187,Юноши!$T$5:$T$76,Юноши!$L$5:$L$76),IF(AND(D187="м",F187=16),LOOKUP(I187,Юноши!$U$5:$U$76,Юноши!$L$5:$L$76),IF(AND(D187="м",F187&gt;=17),LOOKUP(I187,Юноши!$V$5:$V$76,Юноши!$L$5:$L$76)))))))))))))))))))</f>
        <v>0</v>
      </c>
      <c r="K187" s="424"/>
      <c r="L187" s="391">
        <f>IF(E187="",0,IF(K187&lt;=0,0,IF(AND(D187="ж",F187&lt;=16),LOOKUP(K187,Девушки!$CC$5:$CC$76,Девушки!$L$5:$L$76),IF(AND(D187="ж",F187=17),LOOKUP(K187,Девушки!$CD$5:$CD$76,Девушки!$L$5:$L$76),IF(AND(D187="м",F187&lt;=16),LOOKUP(K187,Юноши!$CC$5:$CC$76,Юноши!$L$5:$L$76),IF(AND(D187="м",F187=17),LOOKUP(K187,Юноши!$CD$5:$CD$76,Юноши!$L$5:$L$76)))))))</f>
        <v>0</v>
      </c>
      <c r="M187" s="387"/>
      <c r="N187" s="320">
        <f>IF(E187="",0,IF(M187&lt;=0,0,IF(AND(D187="ж",F187&lt;=10),LOOKUP(M187,Девушки!$Z$5:$Z$75,Девушки!$W$5:$W$75),IF(AND(D187="ж",F187=11),LOOKUP(M187,Девушки!$AA$5:$AA$75,Девушки!$W$5:$W$75),IF(AND(D187="ж",F187=12),LOOKUP(M187,Девушки!$AB$5:$AB$75,Девушки!$W$5:$W$75),IF(AND(D187="ж",F187=13),LOOKUP(M187,Девушки!$AC$5:$AC$75,Девушки!$W$5:$W$75),IF(AND(D187="ж",F187=14),LOOKUP(M187,Девушки!$AD$5:$AD$75,Девушки!$W$5:$W$75),IF(AND(D187="ж",F187=15),LOOKUP(M187,Девушки!$AE$5:$AE$75,Девушки!$W$5:$W$75),IF(AND(D187="ж",F187=16),LOOKUP(M187,Девушки!$AF$5:$AF$75,Девушки!$W$5:$W$75),IF(AND(D187="ж",F187&gt;=17),LOOKUP(M187,Девушки!$AG$5:$AG$75,Девушки!$W$5:$W$75),IF(AND(D187="м",F187&lt;=10),LOOKUP(M187,Юноши!$Z$5:$Z$75,Юноши!$W$5:$W$75),IF(AND(D187="м",F187=11),LOOKUP(M187,Юноши!$AA$5:$AA$75,Юноши!$W$5:$W$75),IF(AND(D187="м",F187=12),LOOKUP(M187,Юноши!$AB$5:$AB$75,Юноши!$W$5:$W$75),IF(AND(D187="м",F187=13),LOOKUP(M187,Юноши!$AC$5:$AC$75,Юноши!$W$5:$W$75),IF(AND(D187="м",F187=14),LOOKUP(M187,Юноши!$AD$5:$AD$75,Юноши!$W$5:$W$75),IF(AND(D187="м",F187=15),LOOKUP(M187,Юноши!$AE$5:$AE$75,Юноши!$W$5:$W$75),IF(AND(D187="м",F187=16),LOOKUP(M187,Юноши!$AF$5:$AF$75,Юноши!$W$5:$W$75),IF(AND(D187="м",F187&gt;=17),LOOKUP(M187,Юноши!$AG$5:$AG$75,Юноши!$W$5:$W$75)))))))))))))))))))</f>
        <v>0</v>
      </c>
      <c r="O187" s="389"/>
      <c r="P187" s="322">
        <f>IF(E187="",0,IF(O187&lt;=0,0,IF(AND(D187="ж",F187&lt;=10),LOOKUP(O187,Девушки!$AK$5:$AK$75,Девушки!$W$5:$W$75),IF(AND(D187="ж",F187=11),LOOKUP(O187,Девушки!$AL$5:$AL$75,Девушки!$W$5:$W$75),IF(AND(D187="ж",F187=12),LOOKUP(O187,Девушки!$AM$5:$AM$75,Девушки!$W$5:$W$75),IF(AND(D187="ж",F187=13),LOOKUP(O187,Девушки!$AN$5:$AN$75,Девушки!$W$5:$W$75),IF(AND(D187="ж",F187=14),LOOKUP(O187,Девушки!$AO$5:$AO$75,Девушки!$W$5:$W$75),IF(AND(D187="ж",F187=15),LOOKUP(O187,Девушки!$AP$5:$AP$75,Девушки!$W$5:$W$75),IF(AND(D187="ж",F187=16),LOOKUP(O187,Девушки!$AQ$5:$AQ$75,Девушки!$W$5:$W$75),IF(AND(D187="ж",F187&gt;=17),LOOKUP(O187,Девушки!$AR$5:$AR$75,Девушки!$W$5:$W$75),IF(AND(D187="м",F187&lt;=10),LOOKUP(O187,Юноши!$AK$5:$AK$75,Юноши!$W$5:$W$75),IF(AND(D187="м",F187=11),LOOKUP(O187,Юноши!$AL$5:$AL$75,Юноши!$W$5:$W$75),IF(AND(D187="м",F187=12),LOOKUP(O187,Юноши!$AM$5:$AM$75,Юноши!$W$5:$W$75),IF(AND(D187="м",F187=13),LOOKUP(O187,Юноши!$AN$5:$AN$75,Юноши!$W$5:$W$75),IF(AND(D187="м",F187=14),LOOKUP(O187,Юноши!$AO$5:$AO$75,Юноши!$W$5:$W$75),IF(AND(D187="м",F187=15),LOOKUP(O187,Юноши!$AP$5:$AP$75,Юноши!$W$5:$W$75),IF(AND(D187="м",F187=16),LOOKUP(O187,Юноши!$AQ$5:$AQ$75,Юноши!$W$5:$W$75),IF(AND(D187="м",F187&gt;=17),LOOKUP(O187,Юноши!$AR$5:$AR$75,Юноши!$W$5:$W$75)))))))))))))))))))</f>
        <v>0</v>
      </c>
      <c r="Q187" s="319"/>
      <c r="R187" s="454">
        <f>IF(E187="",0,IF(Q187&lt;=0,0,IF(AND(D187="ж",F187&lt;=10),LOOKUP(Q187,Девушки!$AV$5:$AV$75,Девушки!$W$5:$W$75),IF(AND(D187="ж",F187=11),LOOKUP(Q187,Девушки!$AW$5:$AW$75,Девушки!$W$5:$W$75),IF(AND(D187="ж",F187=12),LOOKUP(Q187,Девушки!$AX$5:$AX$75,Девушки!$W$5:$W$75),IF(AND(D187="ж",F187=13),LOOKUP(Q187,Девушки!$AY$5:$AY$75,Девушки!$W$5:$W$75),IF(AND(D187="ж",F187=14),LOOKUP(Q187,Девушки!$AZ$5:$AZ$75,Девушки!$W$5:$W$75),IF(AND(D187="ж",F187=15),LOOKUP(Q187,Девушки!$BA$5:$BA$75,Девушки!$W$5:$W$75),IF(AND(D187="ж",F187=16),LOOKUP(Q187,Девушки!$BB$5:$BB$75,Девушки!$W$5:$W$75),IF(AND(D187="ж",F187&gt;=17),LOOKUP(Q187,Девушки!$BC$5:$BC$75,Девушки!$W$5:$W$75),IF(AND(D187="м",F187&lt;=10),LOOKUP(Q187,Юноши!$AV$5:$AV$75,Юноши!$W$5:$W$75),IF(AND(D187="м",F187=11),LOOKUP(Q187,Юноши!$AW$5:$AW$75,Юноши!$W$5:$W$75),IF(AND(D187="м",F187=12),LOOKUP(Q187,Юноши!$AX$5:$AX$75,Юноши!$W$5:$W$75),IF(AND(D187="м",F187=13),LOOKUP(Q187,Юноши!$AY$5:$AY$75,Юноши!$W$5:$W$75),IF(AND(D187="м",F187=14),LOOKUP(Q187,Юноши!$AZ$5:$AZ$75,Юноши!$W$5:$W$75),IF(AND(D187="м",F187=15),LOOKUP(Q187,Юноши!$BA$5:$BA$75,Юноши!$W$5:$W$75),IF(AND(D187="м",F187=16),LOOKUP(Q187,Юноши!$BB$5:$BB$75,Юноши!$W$5:$W$75),IF(AND(D187="м",F187&gt;=17),LOOKUP(Q187,Юноши!$BC$5:$BC$75,Юноши!$W$5:$W$75)))))))))))))))))))</f>
        <v>0</v>
      </c>
      <c r="S187" s="335"/>
      <c r="T187" s="323">
        <f>IF(E187="",0,IF(S187="",0,IF(S187&lt;-4,0,IF(AND(D187="ж",F187&lt;=10),LOOKUP(S187,Девушки!$BG$5:$BG$75,Девушки!$W$5:$W$75),IF(AND(D187="ж",F187=11),LOOKUP(S187,Девушки!$BH$5:$BH$75,Девушки!$W$5:$W$75),IF(AND(D187="ж",F187=12),LOOKUP(S187,Девушки!$BI$5:$BI$75,Девушки!$W$5:$W$75),IF(AND(D187="ж",F187=13),LOOKUP(S187,Девушки!$BJ$5:$BJ$75,Девушки!$W$5:$W$75),IF(AND(D187="ж",F187=14),LOOKUP(S187,Девушки!$BK$5:$BK$75,Девушки!$W$5:$W$75),IF(AND(D187="ж",F187=15),LOOKUP(S187,Девушки!$BL$5:$BL$75,Девушки!$W$5:$W$75),IF(AND(D187="ж",F187=16),LOOKUP(S187,Девушки!$BM$5:$BM$75,Девушки!$W$5:$W$75),IF(AND(D187="ж",F187&gt;=17),LOOKUP(S187,Девушки!$BN$5:$BN$75,Девушки!$W$5:$W$75),IF(AND(D187="м",F187&lt;=10),LOOKUP(S187,Юноши!$BG$5:$BG$75,Юноши!$W$5:$W$75),IF(AND(D187="м",F187=11),LOOKUP(S187,Юноши!$BH$5:$BH$75,Юноши!$W$5:$W$75),IF(AND(D187="м",F187=12),LOOKUP(S187,Юноши!$BI$5:$BI$75,Юноши!$W$5:$W$75),IF(AND(D187="м",F187=13),LOOKUP(S187,Юноши!$BJ$5:$BJ$75,Юноши!$W$5:$W$75),IF(AND(D187="м",F187=14),LOOKUP(S187,Юноши!$BK$5:$BK$75,Юноши!$W$5:$W$75),IF(AND(D187="м",F187=15),LOOKUP(S187,Юноши!$BL$5:$BL$75,Юноши!$W$5:$W$75),IF(AND(D187="м",F187=16),LOOKUP(S187,Юноши!$BM$5:$BM$75,Юноши!$W$5:$W$75),IF(AND(D187="м",F187&gt;=17),LOOKUP(S187,Юноши!$BN$5:$BN$75,Юноши!$W$5:$W$75))))))))))))))))))))</f>
        <v>0</v>
      </c>
      <c r="U187" s="343"/>
      <c r="V187" s="454">
        <f>IF(E187="",0,IF(U187&lt;=0,0,IF(AND(D187="ж",F187&lt;=10),LOOKUP(U187,Девушки!$BT$5:$BT$76,Девушки!$BO$5:$BO$76),IF(AND(D187="ж",F187=11),LOOKUP(U187,Девушки!$BT$5:$BT$76,Девушки!$BO$5:$BO$76),IF(AND(D187="ж",F187=12),LOOKUP(U187,Девушки!$BT$5:$BT$76,Девушки!$BO$5:$BO$76),IF(AND(D187="ж",F187=13),LOOKUP(U187,Девушки!$BT$5:$BT$76,Девушки!$BO$5:$BO$76),IF(AND(D187="ж",F187=14),LOOKUP(U187,Девушки!$BT$5:$BT$76,Девушки!$BO$5:$BO$76),IF(AND(D187="ж",F187=15),LOOKUP(U187,Девушки!$BT$5:$BT$76,Девушки!$BO$5:$BO$76),IF(AND(D187="ж",F187=16),LOOKUP(U187,Девушки!$BT$5:$BT$76,Девушки!$BO$5:$BO$76),IF(AND(D187="ж",F187&gt;=17),LOOKUP(U187,Девушки!$BT$5:$BT$76,Девушки!$BO$5:$BO$76),IF(AND(D187="м",F187&lt;=10),LOOKUP(U187,Юноши!$BT$5:$BT$76,Юноши!$BO$5:$BO$76),IF(AND(D187="м",F187=11),LOOKUP(U187,Юноши!$BT$5:$BT$76,Юноши!$BO$5:$BO$76),IF(AND(D187="м",F187=12),LOOKUP(U187,Юноши!$BT$5:$BT$76,Юноши!$BO$5:$BO$76),IF(AND(D187="м",F187=13),LOOKUP(U187,Юноши!$BT$5:$BT$76,Юноши!$BO$5:$BO$76),IF(AND(D187="м",F187=14),LOOKUP(U187,Юноши!$BT$5:$BT$76,Юноши!$BO$5:$BO$76),IF(AND(D187="м",F187=15),LOOKUP(U187,Юноши!$BT$5:$BT$76,Юноши!$BO$5:$BO$76),IF(AND(D187="м",F187=16),LOOKUP(U187,Юноши!$BT$5:$BT$76,Юноши!$BO$5:$BO$76),IF(AND(D187="м",F187&gt;=17),LOOKUP(U187,Юноши!$BT$5:$BT$76,Юноши!$BO$5:$BO$76)))))))))))))))))))</f>
        <v>0</v>
      </c>
      <c r="W187" s="348"/>
      <c r="X187" s="324">
        <f>IF(E187="",0,IF(W187="",0,IF(AND(D187="ж",F187&lt;=10),LOOKUP(W187,Девушки!$D$5:$D$76,Девушки!$A$5:$A$76),IF(AND(D187="ж",F187=11),LOOKUP(W187,Девушки!$E$5:$E$76,Девушки!$A$5:$A$76),IF(AND(D187="ж",F187=12),LOOKUP(W187,Девушки!$F$5:$F$76,Девушки!$A$5:$A$76),IF(AND(D187="ж",F187=13),LOOKUP(W187,Девушки!$G$5:$G$76,Девушки!$A$5:$A$76),IF(AND(D187="ж",F187=14),LOOKUP(W187,Девушки!$H$5:$H$76,Девушки!$A$5:$A$76),IF(AND(D187="ж",F187=15),LOOKUP(W187,Девушки!$I$5:$I$76,Девушки!$A$5:$A$76),IF(AND(D187="ж",F187=16),LOOKUP(W187,Девушки!$J$5:$J$76,Девушки!$A$5:$A$76),IF(AND(D187="ж",F187&gt;=17),LOOKUP(W187,Девушки!$K$5:$K$76,Девушки!$A$5:$A$76),IF(AND(D187="м",F187&lt;=10),LOOKUP(W187,Юноши!$D$5:$D$76,Юноши!$A$5:$A$76),IF(AND(D187="м",F187=11),LOOKUP(W187,Юноши!$E$5:$E$76,Юноши!$A$5:$A$76),IF(AND(D187="м",F187=12),LOOKUP(W187,Юноши!$F$5:$F$76,Юноши!$A$5:$A$76),IF(AND(D187="м",F187=13),LOOKUP(W187,Юноши!$G$5:$G$76,Юноши!$A$5:$A$76),IF(AND(D187="м",F187=14),LOOKUP(W187,Юноши!$H$5:$H$76,Юноши!$A$5:$A$76),IF(AND(D187="м",F187=15),LOOKUP(W187,Юноши!$I$5:$I$76,Юноши!$A$5:$A$76),IF(AND(D187="м",F187=16),LOOKUP(W187,Юноши!$J$5:$J$76,Юноши!$A$5:$A$76),IF(AND(D187="м",F187&gt;=17),LOOKUP(W187,Юноши!$K$5:$K$76,Юноши!$A$5:$A$76)))))))))))))))))))</f>
        <v>0</v>
      </c>
      <c r="Y187" s="451">
        <f t="shared" si="5"/>
        <v>0</v>
      </c>
    </row>
    <row r="188" spans="1:25" ht="24.95" customHeight="1">
      <c r="A188" s="456"/>
      <c r="B188" s="456"/>
      <c r="C188" s="457"/>
      <c r="D188" s="458"/>
      <c r="E188" s="463"/>
      <c r="F188" s="416" t="str">
        <f t="shared" si="4"/>
        <v>/</v>
      </c>
      <c r="G188" s="422"/>
      <c r="H188" s="420">
        <f>IF(E188="",0,IF(G188&lt;=0,0,IF(AND(D188="ж",F188&lt;=10),LOOKUP(G188,Девушки!$CH$5:$CH$76,Девушки!$L$5:$L$76),IF(AND(D188="ж",F188=11),LOOKUP(G188,Девушки!$CI$5:$CI$76,Девушки!$L$5:$L$76),IF(AND(D188="ж",F188=12),LOOKUP(G188,Девушки!$CJ$5:$CJ$76,Девушки!$L$5:$L$76),IF(AND(D188="ж",F188=13),LOOKUP(G188,Девушки!$CK$5:$CK$76,Девушки!$L$5:$L$76),IF(AND(D188="ж",F188=14),LOOKUP(G188,Девушки!$CL$5:$CL$76,Девушки!$L$5:$L$76),IF(AND(D188="ж",F188=15),LOOKUP(G188,Девушки!$CM$5:$CM$76,Девушки!$L$5:$L$76),IF(AND(D188="ж",F188=16),LOOKUP(G188,Девушки!$CN$5:$CN$76,Девушки!$L$5:$L$76),IF(AND(D188="ж",F188&gt;=17),LOOKUP(G188,Девушки!$CO$5:$CO$76,Девушки!$L$5:$L$76),IF(AND(D188="м",F188&lt;=10),LOOKUP(G188,Юноши!$CH$5:$CH$76,Юноши!$L$5:$L$76),IF(AND(D188="м",F188=11),LOOKUP(G188,Юноши!$CI$5:$CI$76,Юноши!$L$5:$L$76),IF(AND(D188="м",F188=12),LOOKUP(G188,Юноши!$CJ$5:$CJ$76,Юноши!$L$5:$L$76),IF(AND(D188="м",F188=13),LOOKUP(G188,Юноши!$CK$5:$CK$76,Юноши!$L$5:$L$76),IF(AND(D188="м",F188=14),LOOKUP(G188,Юноши!$CL$5:$CL$76,Юноши!$L$5:$L$76),IF(AND(D188="м",F188=15),LOOKUP(G188,Юноши!$CM$5:$CM$76,Юноши!$L$5:$L$76),IF(AND(D188="м",F188=16),LOOKUP(G188,Юноши!$CN$5:$CN$76,Юноши!$L$5:$L$76),IF(AND(D188="м",F188&gt;=17),LOOKUP(G188,Юноши!$CO$5:$CO$76,Юноши!$L$5:$L$76)))))))))))))))))))</f>
        <v>0</v>
      </c>
      <c r="I188" s="418"/>
      <c r="J188" s="383">
        <f>IF(E188="",0,IF(I188&lt;=0,0,IF(AND(D188="ж",F188&lt;=10),LOOKUP(I188,Девушки!$O$5:$O$76,Девушки!$L$5:$L$76),IF(AND(D188="ж",F188=11),LOOKUP(I188,Девушки!$P$5:$P$76,Девушки!$L$5:$L$76),IF(AND(D188="ж",F188=12),LOOKUP(I188,Девушки!$Q$5:$Q$76,Девушки!$L$5:$L$76),IF(AND(D188="ж",F188=13),LOOKUP(I188,Девушки!$R$5:$R$76,Девушки!$L$5:$L$76),IF(AND(D188="ж",F188=14),LOOKUP(I188,Девушки!$S$5:$S$76,Девушки!$L$5:$L$76),IF(AND(D188="ж",F188=15),LOOKUP(I188,Девушки!$T$5:$T$76,Девушки!$L$5:$L$76),IF(AND(D188="ж",F188=16),LOOKUP(I188,Девушки!$U$5:$U$76,Девушки!$L$5:$L$76),IF(AND(D188="ж",F188&gt;=17),LOOKUP(I188,Девушки!$V$5:$V$76,Девушки!$L$5:$L$76),IF(AND(D188="м",F188&lt;=10),LOOKUP(I188,Юноши!$O$5:$O$76,Юноши!$L$5:$L$76),IF(AND(D188="м",F188=11),LOOKUP(I188,Юноши!$P$5:$P$76,Юноши!$L$5:$L$76),IF(AND(D188="м",F188=12),LOOKUP(I188,Юноши!$Q$5:$Q$76,Юноши!$L$5:$L$76),IF(AND(D188="м",F188=13),LOOKUP(I188,Юноши!$R$5:$R$76,Юноши!$L$5:$L$76),IF(AND(D188="м",F188=14),LOOKUP(I188,Юноши!$S$5:$S$76,Юноши!$L$5:$L$76),IF(AND(D188="м",F188=15),LOOKUP(I188,Юноши!$T$5:$T$76,Юноши!$L$5:$L$76),IF(AND(D188="м",F188=16),LOOKUP(I188,Юноши!$U$5:$U$76,Юноши!$L$5:$L$76),IF(AND(D188="м",F188&gt;=17),LOOKUP(I188,Юноши!$V$5:$V$76,Юноши!$L$5:$L$76)))))))))))))))))))</f>
        <v>0</v>
      </c>
      <c r="K188" s="424"/>
      <c r="L188" s="391">
        <f>IF(E188="",0,IF(K188&lt;=0,0,IF(AND(D188="ж",F188&lt;=16),LOOKUP(K188,Девушки!$CC$5:$CC$76,Девушки!$L$5:$L$76),IF(AND(D188="ж",F188=17),LOOKUP(K188,Девушки!$CD$5:$CD$76,Девушки!$L$5:$L$76),IF(AND(D188="м",F188&lt;=16),LOOKUP(K188,Юноши!$CC$5:$CC$76,Юноши!$L$5:$L$76),IF(AND(D188="м",F188=17),LOOKUP(K188,Юноши!$CD$5:$CD$76,Юноши!$L$5:$L$76)))))))</f>
        <v>0</v>
      </c>
      <c r="M188" s="387"/>
      <c r="N188" s="320">
        <f>IF(E188="",0,IF(M188&lt;=0,0,IF(AND(D188="ж",F188&lt;=10),LOOKUP(M188,Девушки!$Z$5:$Z$75,Девушки!$W$5:$W$75),IF(AND(D188="ж",F188=11),LOOKUP(M188,Девушки!$AA$5:$AA$75,Девушки!$W$5:$W$75),IF(AND(D188="ж",F188=12),LOOKUP(M188,Девушки!$AB$5:$AB$75,Девушки!$W$5:$W$75),IF(AND(D188="ж",F188=13),LOOKUP(M188,Девушки!$AC$5:$AC$75,Девушки!$W$5:$W$75),IF(AND(D188="ж",F188=14),LOOKUP(M188,Девушки!$AD$5:$AD$75,Девушки!$W$5:$W$75),IF(AND(D188="ж",F188=15),LOOKUP(M188,Девушки!$AE$5:$AE$75,Девушки!$W$5:$W$75),IF(AND(D188="ж",F188=16),LOOKUP(M188,Девушки!$AF$5:$AF$75,Девушки!$W$5:$W$75),IF(AND(D188="ж",F188&gt;=17),LOOKUP(M188,Девушки!$AG$5:$AG$75,Девушки!$W$5:$W$75),IF(AND(D188="м",F188&lt;=10),LOOKUP(M188,Юноши!$Z$5:$Z$75,Юноши!$W$5:$W$75),IF(AND(D188="м",F188=11),LOOKUP(M188,Юноши!$AA$5:$AA$75,Юноши!$W$5:$W$75),IF(AND(D188="м",F188=12),LOOKUP(M188,Юноши!$AB$5:$AB$75,Юноши!$W$5:$W$75),IF(AND(D188="м",F188=13),LOOKUP(M188,Юноши!$AC$5:$AC$75,Юноши!$W$5:$W$75),IF(AND(D188="м",F188=14),LOOKUP(M188,Юноши!$AD$5:$AD$75,Юноши!$W$5:$W$75),IF(AND(D188="м",F188=15),LOOKUP(M188,Юноши!$AE$5:$AE$75,Юноши!$W$5:$W$75),IF(AND(D188="м",F188=16),LOOKUP(M188,Юноши!$AF$5:$AF$75,Юноши!$W$5:$W$75),IF(AND(D188="м",F188&gt;=17),LOOKUP(M188,Юноши!$AG$5:$AG$75,Юноши!$W$5:$W$75)))))))))))))))))))</f>
        <v>0</v>
      </c>
      <c r="O188" s="389"/>
      <c r="P188" s="322">
        <f>IF(E188="",0,IF(O188&lt;=0,0,IF(AND(D188="ж",F188&lt;=10),LOOKUP(O188,Девушки!$AK$5:$AK$75,Девушки!$W$5:$W$75),IF(AND(D188="ж",F188=11),LOOKUP(O188,Девушки!$AL$5:$AL$75,Девушки!$W$5:$W$75),IF(AND(D188="ж",F188=12),LOOKUP(O188,Девушки!$AM$5:$AM$75,Девушки!$W$5:$W$75),IF(AND(D188="ж",F188=13),LOOKUP(O188,Девушки!$AN$5:$AN$75,Девушки!$W$5:$W$75),IF(AND(D188="ж",F188=14),LOOKUP(O188,Девушки!$AO$5:$AO$75,Девушки!$W$5:$W$75),IF(AND(D188="ж",F188=15),LOOKUP(O188,Девушки!$AP$5:$AP$75,Девушки!$W$5:$W$75),IF(AND(D188="ж",F188=16),LOOKUP(O188,Девушки!$AQ$5:$AQ$75,Девушки!$W$5:$W$75),IF(AND(D188="ж",F188&gt;=17),LOOKUP(O188,Девушки!$AR$5:$AR$75,Девушки!$W$5:$W$75),IF(AND(D188="м",F188&lt;=10),LOOKUP(O188,Юноши!$AK$5:$AK$75,Юноши!$W$5:$W$75),IF(AND(D188="м",F188=11),LOOKUP(O188,Юноши!$AL$5:$AL$75,Юноши!$W$5:$W$75),IF(AND(D188="м",F188=12),LOOKUP(O188,Юноши!$AM$5:$AM$75,Юноши!$W$5:$W$75),IF(AND(D188="м",F188=13),LOOKUP(O188,Юноши!$AN$5:$AN$75,Юноши!$W$5:$W$75),IF(AND(D188="м",F188=14),LOOKUP(O188,Юноши!$AO$5:$AO$75,Юноши!$W$5:$W$75),IF(AND(D188="м",F188=15),LOOKUP(O188,Юноши!$AP$5:$AP$75,Юноши!$W$5:$W$75),IF(AND(D188="м",F188=16),LOOKUP(O188,Юноши!$AQ$5:$AQ$75,Юноши!$W$5:$W$75),IF(AND(D188="м",F188&gt;=17),LOOKUP(O188,Юноши!$AR$5:$AR$75,Юноши!$W$5:$W$75)))))))))))))))))))</f>
        <v>0</v>
      </c>
      <c r="Q188" s="319"/>
      <c r="R188" s="454">
        <f>IF(E188="",0,IF(Q188&lt;=0,0,IF(AND(D188="ж",F188&lt;=10),LOOKUP(Q188,Девушки!$AV$5:$AV$75,Девушки!$W$5:$W$75),IF(AND(D188="ж",F188=11),LOOKUP(Q188,Девушки!$AW$5:$AW$75,Девушки!$W$5:$W$75),IF(AND(D188="ж",F188=12),LOOKUP(Q188,Девушки!$AX$5:$AX$75,Девушки!$W$5:$W$75),IF(AND(D188="ж",F188=13),LOOKUP(Q188,Девушки!$AY$5:$AY$75,Девушки!$W$5:$W$75),IF(AND(D188="ж",F188=14),LOOKUP(Q188,Девушки!$AZ$5:$AZ$75,Девушки!$W$5:$W$75),IF(AND(D188="ж",F188=15),LOOKUP(Q188,Девушки!$BA$5:$BA$75,Девушки!$W$5:$W$75),IF(AND(D188="ж",F188=16),LOOKUP(Q188,Девушки!$BB$5:$BB$75,Девушки!$W$5:$W$75),IF(AND(D188="ж",F188&gt;=17),LOOKUP(Q188,Девушки!$BC$5:$BC$75,Девушки!$W$5:$W$75),IF(AND(D188="м",F188&lt;=10),LOOKUP(Q188,Юноши!$AV$5:$AV$75,Юноши!$W$5:$W$75),IF(AND(D188="м",F188=11),LOOKUP(Q188,Юноши!$AW$5:$AW$75,Юноши!$W$5:$W$75),IF(AND(D188="м",F188=12),LOOKUP(Q188,Юноши!$AX$5:$AX$75,Юноши!$W$5:$W$75),IF(AND(D188="м",F188=13),LOOKUP(Q188,Юноши!$AY$5:$AY$75,Юноши!$W$5:$W$75),IF(AND(D188="м",F188=14),LOOKUP(Q188,Юноши!$AZ$5:$AZ$75,Юноши!$W$5:$W$75),IF(AND(D188="м",F188=15),LOOKUP(Q188,Юноши!$BA$5:$BA$75,Юноши!$W$5:$W$75),IF(AND(D188="м",F188=16),LOOKUP(Q188,Юноши!$BB$5:$BB$75,Юноши!$W$5:$W$75),IF(AND(D188="м",F188&gt;=17),LOOKUP(Q188,Юноши!$BC$5:$BC$75,Юноши!$W$5:$W$75)))))))))))))))))))</f>
        <v>0</v>
      </c>
      <c r="S188" s="335"/>
      <c r="T188" s="323">
        <f>IF(E188="",0,IF(S188="",0,IF(S188&lt;-4,0,IF(AND(D188="ж",F188&lt;=10),LOOKUP(S188,Девушки!$BG$5:$BG$75,Девушки!$W$5:$W$75),IF(AND(D188="ж",F188=11),LOOKUP(S188,Девушки!$BH$5:$BH$75,Девушки!$W$5:$W$75),IF(AND(D188="ж",F188=12),LOOKUP(S188,Девушки!$BI$5:$BI$75,Девушки!$W$5:$W$75),IF(AND(D188="ж",F188=13),LOOKUP(S188,Девушки!$BJ$5:$BJ$75,Девушки!$W$5:$W$75),IF(AND(D188="ж",F188=14),LOOKUP(S188,Девушки!$BK$5:$BK$75,Девушки!$W$5:$W$75),IF(AND(D188="ж",F188=15),LOOKUP(S188,Девушки!$BL$5:$BL$75,Девушки!$W$5:$W$75),IF(AND(D188="ж",F188=16),LOOKUP(S188,Девушки!$BM$5:$BM$75,Девушки!$W$5:$W$75),IF(AND(D188="ж",F188&gt;=17),LOOKUP(S188,Девушки!$BN$5:$BN$75,Девушки!$W$5:$W$75),IF(AND(D188="м",F188&lt;=10),LOOKUP(S188,Юноши!$BG$5:$BG$75,Юноши!$W$5:$W$75),IF(AND(D188="м",F188=11),LOOKUP(S188,Юноши!$BH$5:$BH$75,Юноши!$W$5:$W$75),IF(AND(D188="м",F188=12),LOOKUP(S188,Юноши!$BI$5:$BI$75,Юноши!$W$5:$W$75),IF(AND(D188="м",F188=13),LOOKUP(S188,Юноши!$BJ$5:$BJ$75,Юноши!$W$5:$W$75),IF(AND(D188="м",F188=14),LOOKUP(S188,Юноши!$BK$5:$BK$75,Юноши!$W$5:$W$75),IF(AND(D188="м",F188=15),LOOKUP(S188,Юноши!$BL$5:$BL$75,Юноши!$W$5:$W$75),IF(AND(D188="м",F188=16),LOOKUP(S188,Юноши!$BM$5:$BM$75,Юноши!$W$5:$W$75),IF(AND(D188="м",F188&gt;=17),LOOKUP(S188,Юноши!$BN$5:$BN$75,Юноши!$W$5:$W$75))))))))))))))))))))</f>
        <v>0</v>
      </c>
      <c r="U188" s="343"/>
      <c r="V188" s="454">
        <f>IF(E188="",0,IF(U188&lt;=0,0,IF(AND(D188="ж",F188&lt;=10),LOOKUP(U188,Девушки!$BT$5:$BT$76,Девушки!$BO$5:$BO$76),IF(AND(D188="ж",F188=11),LOOKUP(U188,Девушки!$BT$5:$BT$76,Девушки!$BO$5:$BO$76),IF(AND(D188="ж",F188=12),LOOKUP(U188,Девушки!$BT$5:$BT$76,Девушки!$BO$5:$BO$76),IF(AND(D188="ж",F188=13),LOOKUP(U188,Девушки!$BT$5:$BT$76,Девушки!$BO$5:$BO$76),IF(AND(D188="ж",F188=14),LOOKUP(U188,Девушки!$BT$5:$BT$76,Девушки!$BO$5:$BO$76),IF(AND(D188="ж",F188=15),LOOKUP(U188,Девушки!$BT$5:$BT$76,Девушки!$BO$5:$BO$76),IF(AND(D188="ж",F188=16),LOOKUP(U188,Девушки!$BT$5:$BT$76,Девушки!$BO$5:$BO$76),IF(AND(D188="ж",F188&gt;=17),LOOKUP(U188,Девушки!$BT$5:$BT$76,Девушки!$BO$5:$BO$76),IF(AND(D188="м",F188&lt;=10),LOOKUP(U188,Юноши!$BT$5:$BT$76,Юноши!$BO$5:$BO$76),IF(AND(D188="м",F188=11),LOOKUP(U188,Юноши!$BT$5:$BT$76,Юноши!$BO$5:$BO$76),IF(AND(D188="м",F188=12),LOOKUP(U188,Юноши!$BT$5:$BT$76,Юноши!$BO$5:$BO$76),IF(AND(D188="м",F188=13),LOOKUP(U188,Юноши!$BT$5:$BT$76,Юноши!$BO$5:$BO$76),IF(AND(D188="м",F188=14),LOOKUP(U188,Юноши!$BT$5:$BT$76,Юноши!$BO$5:$BO$76),IF(AND(D188="м",F188=15),LOOKUP(U188,Юноши!$BT$5:$BT$76,Юноши!$BO$5:$BO$76),IF(AND(D188="м",F188=16),LOOKUP(U188,Юноши!$BT$5:$BT$76,Юноши!$BO$5:$BO$76),IF(AND(D188="м",F188&gt;=17),LOOKUP(U188,Юноши!$BT$5:$BT$76,Юноши!$BO$5:$BO$76)))))))))))))))))))</f>
        <v>0</v>
      </c>
      <c r="W188" s="348"/>
      <c r="X188" s="324">
        <f>IF(E188="",0,IF(W188="",0,IF(AND(D188="ж",F188&lt;=10),LOOKUP(W188,Девушки!$D$5:$D$76,Девушки!$A$5:$A$76),IF(AND(D188="ж",F188=11),LOOKUP(W188,Девушки!$E$5:$E$76,Девушки!$A$5:$A$76),IF(AND(D188="ж",F188=12),LOOKUP(W188,Девушки!$F$5:$F$76,Девушки!$A$5:$A$76),IF(AND(D188="ж",F188=13),LOOKUP(W188,Девушки!$G$5:$G$76,Девушки!$A$5:$A$76),IF(AND(D188="ж",F188=14),LOOKUP(W188,Девушки!$H$5:$H$76,Девушки!$A$5:$A$76),IF(AND(D188="ж",F188=15),LOOKUP(W188,Девушки!$I$5:$I$76,Девушки!$A$5:$A$76),IF(AND(D188="ж",F188=16),LOOKUP(W188,Девушки!$J$5:$J$76,Девушки!$A$5:$A$76),IF(AND(D188="ж",F188&gt;=17),LOOKUP(W188,Девушки!$K$5:$K$76,Девушки!$A$5:$A$76),IF(AND(D188="м",F188&lt;=10),LOOKUP(W188,Юноши!$D$5:$D$76,Юноши!$A$5:$A$76),IF(AND(D188="м",F188=11),LOOKUP(W188,Юноши!$E$5:$E$76,Юноши!$A$5:$A$76),IF(AND(D188="м",F188=12),LOOKUP(W188,Юноши!$F$5:$F$76,Юноши!$A$5:$A$76),IF(AND(D188="м",F188=13),LOOKUP(W188,Юноши!$G$5:$G$76,Юноши!$A$5:$A$76),IF(AND(D188="м",F188=14),LOOKUP(W188,Юноши!$H$5:$H$76,Юноши!$A$5:$A$76),IF(AND(D188="м",F188=15),LOOKUP(W188,Юноши!$I$5:$I$76,Юноши!$A$5:$A$76),IF(AND(D188="м",F188=16),LOOKUP(W188,Юноши!$J$5:$J$76,Юноши!$A$5:$A$76),IF(AND(D188="м",F188&gt;=17),LOOKUP(W188,Юноши!$K$5:$K$76,Юноши!$A$5:$A$76)))))))))))))))))))</f>
        <v>0</v>
      </c>
      <c r="Y188" s="451">
        <f t="shared" si="5"/>
        <v>0</v>
      </c>
    </row>
    <row r="189" spans="1:25" ht="24.95" customHeight="1">
      <c r="A189" s="456"/>
      <c r="B189" s="456"/>
      <c r="C189" s="457"/>
      <c r="D189" s="458"/>
      <c r="E189" s="463"/>
      <c r="F189" s="416" t="str">
        <f t="shared" si="4"/>
        <v>/</v>
      </c>
      <c r="G189" s="422"/>
      <c r="H189" s="420">
        <f>IF(E189="",0,IF(G189&lt;=0,0,IF(AND(D189="ж",F189&lt;=10),LOOKUP(G189,Девушки!$CH$5:$CH$76,Девушки!$L$5:$L$76),IF(AND(D189="ж",F189=11),LOOKUP(G189,Девушки!$CI$5:$CI$76,Девушки!$L$5:$L$76),IF(AND(D189="ж",F189=12),LOOKUP(G189,Девушки!$CJ$5:$CJ$76,Девушки!$L$5:$L$76),IF(AND(D189="ж",F189=13),LOOKUP(G189,Девушки!$CK$5:$CK$76,Девушки!$L$5:$L$76),IF(AND(D189="ж",F189=14),LOOKUP(G189,Девушки!$CL$5:$CL$76,Девушки!$L$5:$L$76),IF(AND(D189="ж",F189=15),LOOKUP(G189,Девушки!$CM$5:$CM$76,Девушки!$L$5:$L$76),IF(AND(D189="ж",F189=16),LOOKUP(G189,Девушки!$CN$5:$CN$76,Девушки!$L$5:$L$76),IF(AND(D189="ж",F189&gt;=17),LOOKUP(G189,Девушки!$CO$5:$CO$76,Девушки!$L$5:$L$76),IF(AND(D189="м",F189&lt;=10),LOOKUP(G189,Юноши!$CH$5:$CH$76,Юноши!$L$5:$L$76),IF(AND(D189="м",F189=11),LOOKUP(G189,Юноши!$CI$5:$CI$76,Юноши!$L$5:$L$76),IF(AND(D189="м",F189=12),LOOKUP(G189,Юноши!$CJ$5:$CJ$76,Юноши!$L$5:$L$76),IF(AND(D189="м",F189=13),LOOKUP(G189,Юноши!$CK$5:$CK$76,Юноши!$L$5:$L$76),IF(AND(D189="м",F189=14),LOOKUP(G189,Юноши!$CL$5:$CL$76,Юноши!$L$5:$L$76),IF(AND(D189="м",F189=15),LOOKUP(G189,Юноши!$CM$5:$CM$76,Юноши!$L$5:$L$76),IF(AND(D189="м",F189=16),LOOKUP(G189,Юноши!$CN$5:$CN$76,Юноши!$L$5:$L$76),IF(AND(D189="м",F189&gt;=17),LOOKUP(G189,Юноши!$CO$5:$CO$76,Юноши!$L$5:$L$76)))))))))))))))))))</f>
        <v>0</v>
      </c>
      <c r="I189" s="418"/>
      <c r="J189" s="383">
        <f>IF(E189="",0,IF(I189&lt;=0,0,IF(AND(D189="ж",F189&lt;=10),LOOKUP(I189,Девушки!$O$5:$O$76,Девушки!$L$5:$L$76),IF(AND(D189="ж",F189=11),LOOKUP(I189,Девушки!$P$5:$P$76,Девушки!$L$5:$L$76),IF(AND(D189="ж",F189=12),LOOKUP(I189,Девушки!$Q$5:$Q$76,Девушки!$L$5:$L$76),IF(AND(D189="ж",F189=13),LOOKUP(I189,Девушки!$R$5:$R$76,Девушки!$L$5:$L$76),IF(AND(D189="ж",F189=14),LOOKUP(I189,Девушки!$S$5:$S$76,Девушки!$L$5:$L$76),IF(AND(D189="ж",F189=15),LOOKUP(I189,Девушки!$T$5:$T$76,Девушки!$L$5:$L$76),IF(AND(D189="ж",F189=16),LOOKUP(I189,Девушки!$U$5:$U$76,Девушки!$L$5:$L$76),IF(AND(D189="ж",F189&gt;=17),LOOKUP(I189,Девушки!$V$5:$V$76,Девушки!$L$5:$L$76),IF(AND(D189="м",F189&lt;=10),LOOKUP(I189,Юноши!$O$5:$O$76,Юноши!$L$5:$L$76),IF(AND(D189="м",F189=11),LOOKUP(I189,Юноши!$P$5:$P$76,Юноши!$L$5:$L$76),IF(AND(D189="м",F189=12),LOOKUP(I189,Юноши!$Q$5:$Q$76,Юноши!$L$5:$L$76),IF(AND(D189="м",F189=13),LOOKUP(I189,Юноши!$R$5:$R$76,Юноши!$L$5:$L$76),IF(AND(D189="м",F189=14),LOOKUP(I189,Юноши!$S$5:$S$76,Юноши!$L$5:$L$76),IF(AND(D189="м",F189=15),LOOKUP(I189,Юноши!$T$5:$T$76,Юноши!$L$5:$L$76),IF(AND(D189="м",F189=16),LOOKUP(I189,Юноши!$U$5:$U$76,Юноши!$L$5:$L$76),IF(AND(D189="м",F189&gt;=17),LOOKUP(I189,Юноши!$V$5:$V$76,Юноши!$L$5:$L$76)))))))))))))))))))</f>
        <v>0</v>
      </c>
      <c r="K189" s="424"/>
      <c r="L189" s="391">
        <f>IF(E189="",0,IF(K189&lt;=0,0,IF(AND(D189="ж",F189&lt;=16),LOOKUP(K189,Девушки!$CC$5:$CC$76,Девушки!$L$5:$L$76),IF(AND(D189="ж",F189=17),LOOKUP(K189,Девушки!$CD$5:$CD$76,Девушки!$L$5:$L$76),IF(AND(D189="м",F189&lt;=16),LOOKUP(K189,Юноши!$CC$5:$CC$76,Юноши!$L$5:$L$76),IF(AND(D189="м",F189=17),LOOKUP(K189,Юноши!$CD$5:$CD$76,Юноши!$L$5:$L$76)))))))</f>
        <v>0</v>
      </c>
      <c r="M189" s="387"/>
      <c r="N189" s="320">
        <f>IF(E189="",0,IF(M189&lt;=0,0,IF(AND(D189="ж",F189&lt;=10),LOOKUP(M189,Девушки!$Z$5:$Z$75,Девушки!$W$5:$W$75),IF(AND(D189="ж",F189=11),LOOKUP(M189,Девушки!$AA$5:$AA$75,Девушки!$W$5:$W$75),IF(AND(D189="ж",F189=12),LOOKUP(M189,Девушки!$AB$5:$AB$75,Девушки!$W$5:$W$75),IF(AND(D189="ж",F189=13),LOOKUP(M189,Девушки!$AC$5:$AC$75,Девушки!$W$5:$W$75),IF(AND(D189="ж",F189=14),LOOKUP(M189,Девушки!$AD$5:$AD$75,Девушки!$W$5:$W$75),IF(AND(D189="ж",F189=15),LOOKUP(M189,Девушки!$AE$5:$AE$75,Девушки!$W$5:$W$75),IF(AND(D189="ж",F189=16),LOOKUP(M189,Девушки!$AF$5:$AF$75,Девушки!$W$5:$W$75),IF(AND(D189="ж",F189&gt;=17),LOOKUP(M189,Девушки!$AG$5:$AG$75,Девушки!$W$5:$W$75),IF(AND(D189="м",F189&lt;=10),LOOKUP(M189,Юноши!$Z$5:$Z$75,Юноши!$W$5:$W$75),IF(AND(D189="м",F189=11),LOOKUP(M189,Юноши!$AA$5:$AA$75,Юноши!$W$5:$W$75),IF(AND(D189="м",F189=12),LOOKUP(M189,Юноши!$AB$5:$AB$75,Юноши!$W$5:$W$75),IF(AND(D189="м",F189=13),LOOKUP(M189,Юноши!$AC$5:$AC$75,Юноши!$W$5:$W$75),IF(AND(D189="м",F189=14),LOOKUP(M189,Юноши!$AD$5:$AD$75,Юноши!$W$5:$W$75),IF(AND(D189="м",F189=15),LOOKUP(M189,Юноши!$AE$5:$AE$75,Юноши!$W$5:$W$75),IF(AND(D189="м",F189=16),LOOKUP(M189,Юноши!$AF$5:$AF$75,Юноши!$W$5:$W$75),IF(AND(D189="м",F189&gt;=17),LOOKUP(M189,Юноши!$AG$5:$AG$75,Юноши!$W$5:$W$75)))))))))))))))))))</f>
        <v>0</v>
      </c>
      <c r="O189" s="389"/>
      <c r="P189" s="322">
        <f>IF(E189="",0,IF(O189&lt;=0,0,IF(AND(D189="ж",F189&lt;=10),LOOKUP(O189,Девушки!$AK$5:$AK$75,Девушки!$W$5:$W$75),IF(AND(D189="ж",F189=11),LOOKUP(O189,Девушки!$AL$5:$AL$75,Девушки!$W$5:$W$75),IF(AND(D189="ж",F189=12),LOOKUP(O189,Девушки!$AM$5:$AM$75,Девушки!$W$5:$W$75),IF(AND(D189="ж",F189=13),LOOKUP(O189,Девушки!$AN$5:$AN$75,Девушки!$W$5:$W$75),IF(AND(D189="ж",F189=14),LOOKUP(O189,Девушки!$AO$5:$AO$75,Девушки!$W$5:$W$75),IF(AND(D189="ж",F189=15),LOOKUP(O189,Девушки!$AP$5:$AP$75,Девушки!$W$5:$W$75),IF(AND(D189="ж",F189=16),LOOKUP(O189,Девушки!$AQ$5:$AQ$75,Девушки!$W$5:$W$75),IF(AND(D189="ж",F189&gt;=17),LOOKUP(O189,Девушки!$AR$5:$AR$75,Девушки!$W$5:$W$75),IF(AND(D189="м",F189&lt;=10),LOOKUP(O189,Юноши!$AK$5:$AK$75,Юноши!$W$5:$W$75),IF(AND(D189="м",F189=11),LOOKUP(O189,Юноши!$AL$5:$AL$75,Юноши!$W$5:$W$75),IF(AND(D189="м",F189=12),LOOKUP(O189,Юноши!$AM$5:$AM$75,Юноши!$W$5:$W$75),IF(AND(D189="м",F189=13),LOOKUP(O189,Юноши!$AN$5:$AN$75,Юноши!$W$5:$W$75),IF(AND(D189="м",F189=14),LOOKUP(O189,Юноши!$AO$5:$AO$75,Юноши!$W$5:$W$75),IF(AND(D189="м",F189=15),LOOKUP(O189,Юноши!$AP$5:$AP$75,Юноши!$W$5:$W$75),IF(AND(D189="м",F189=16),LOOKUP(O189,Юноши!$AQ$5:$AQ$75,Юноши!$W$5:$W$75),IF(AND(D189="м",F189&gt;=17),LOOKUP(O189,Юноши!$AR$5:$AR$75,Юноши!$W$5:$W$75)))))))))))))))))))</f>
        <v>0</v>
      </c>
      <c r="Q189" s="319"/>
      <c r="R189" s="454">
        <f>IF(E189="",0,IF(Q189&lt;=0,0,IF(AND(D189="ж",F189&lt;=10),LOOKUP(Q189,Девушки!$AV$5:$AV$75,Девушки!$W$5:$W$75),IF(AND(D189="ж",F189=11),LOOKUP(Q189,Девушки!$AW$5:$AW$75,Девушки!$W$5:$W$75),IF(AND(D189="ж",F189=12),LOOKUP(Q189,Девушки!$AX$5:$AX$75,Девушки!$W$5:$W$75),IF(AND(D189="ж",F189=13),LOOKUP(Q189,Девушки!$AY$5:$AY$75,Девушки!$W$5:$W$75),IF(AND(D189="ж",F189=14),LOOKUP(Q189,Девушки!$AZ$5:$AZ$75,Девушки!$W$5:$W$75),IF(AND(D189="ж",F189=15),LOOKUP(Q189,Девушки!$BA$5:$BA$75,Девушки!$W$5:$W$75),IF(AND(D189="ж",F189=16),LOOKUP(Q189,Девушки!$BB$5:$BB$75,Девушки!$W$5:$W$75),IF(AND(D189="ж",F189&gt;=17),LOOKUP(Q189,Девушки!$BC$5:$BC$75,Девушки!$W$5:$W$75),IF(AND(D189="м",F189&lt;=10),LOOKUP(Q189,Юноши!$AV$5:$AV$75,Юноши!$W$5:$W$75),IF(AND(D189="м",F189=11),LOOKUP(Q189,Юноши!$AW$5:$AW$75,Юноши!$W$5:$W$75),IF(AND(D189="м",F189=12),LOOKUP(Q189,Юноши!$AX$5:$AX$75,Юноши!$W$5:$W$75),IF(AND(D189="м",F189=13),LOOKUP(Q189,Юноши!$AY$5:$AY$75,Юноши!$W$5:$W$75),IF(AND(D189="м",F189=14),LOOKUP(Q189,Юноши!$AZ$5:$AZ$75,Юноши!$W$5:$W$75),IF(AND(D189="м",F189=15),LOOKUP(Q189,Юноши!$BA$5:$BA$75,Юноши!$W$5:$W$75),IF(AND(D189="м",F189=16),LOOKUP(Q189,Юноши!$BB$5:$BB$75,Юноши!$W$5:$W$75),IF(AND(D189="м",F189&gt;=17),LOOKUP(Q189,Юноши!$BC$5:$BC$75,Юноши!$W$5:$W$75)))))))))))))))))))</f>
        <v>0</v>
      </c>
      <c r="S189" s="335"/>
      <c r="T189" s="323">
        <f>IF(E189="",0,IF(S189="",0,IF(S189&lt;-4,0,IF(AND(D189="ж",F189&lt;=10),LOOKUP(S189,Девушки!$BG$5:$BG$75,Девушки!$W$5:$W$75),IF(AND(D189="ж",F189=11),LOOKUP(S189,Девушки!$BH$5:$BH$75,Девушки!$W$5:$W$75),IF(AND(D189="ж",F189=12),LOOKUP(S189,Девушки!$BI$5:$BI$75,Девушки!$W$5:$W$75),IF(AND(D189="ж",F189=13),LOOKUP(S189,Девушки!$BJ$5:$BJ$75,Девушки!$W$5:$W$75),IF(AND(D189="ж",F189=14),LOOKUP(S189,Девушки!$BK$5:$BK$75,Девушки!$W$5:$W$75),IF(AND(D189="ж",F189=15),LOOKUP(S189,Девушки!$BL$5:$BL$75,Девушки!$W$5:$W$75),IF(AND(D189="ж",F189=16),LOOKUP(S189,Девушки!$BM$5:$BM$75,Девушки!$W$5:$W$75),IF(AND(D189="ж",F189&gt;=17),LOOKUP(S189,Девушки!$BN$5:$BN$75,Девушки!$W$5:$W$75),IF(AND(D189="м",F189&lt;=10),LOOKUP(S189,Юноши!$BG$5:$BG$75,Юноши!$W$5:$W$75),IF(AND(D189="м",F189=11),LOOKUP(S189,Юноши!$BH$5:$BH$75,Юноши!$W$5:$W$75),IF(AND(D189="м",F189=12),LOOKUP(S189,Юноши!$BI$5:$BI$75,Юноши!$W$5:$W$75),IF(AND(D189="м",F189=13),LOOKUP(S189,Юноши!$BJ$5:$BJ$75,Юноши!$W$5:$W$75),IF(AND(D189="м",F189=14),LOOKUP(S189,Юноши!$BK$5:$BK$75,Юноши!$W$5:$W$75),IF(AND(D189="м",F189=15),LOOKUP(S189,Юноши!$BL$5:$BL$75,Юноши!$W$5:$W$75),IF(AND(D189="м",F189=16),LOOKUP(S189,Юноши!$BM$5:$BM$75,Юноши!$W$5:$W$75),IF(AND(D189="м",F189&gt;=17),LOOKUP(S189,Юноши!$BN$5:$BN$75,Юноши!$W$5:$W$75))))))))))))))))))))</f>
        <v>0</v>
      </c>
      <c r="U189" s="343"/>
      <c r="V189" s="454">
        <f>IF(E189="",0,IF(U189&lt;=0,0,IF(AND(D189="ж",F189&lt;=10),LOOKUP(U189,Девушки!$BT$5:$BT$76,Девушки!$BO$5:$BO$76),IF(AND(D189="ж",F189=11),LOOKUP(U189,Девушки!$BT$5:$BT$76,Девушки!$BO$5:$BO$76),IF(AND(D189="ж",F189=12),LOOKUP(U189,Девушки!$BT$5:$BT$76,Девушки!$BO$5:$BO$76),IF(AND(D189="ж",F189=13),LOOKUP(U189,Девушки!$BT$5:$BT$76,Девушки!$BO$5:$BO$76),IF(AND(D189="ж",F189=14),LOOKUP(U189,Девушки!$BT$5:$BT$76,Девушки!$BO$5:$BO$76),IF(AND(D189="ж",F189=15),LOOKUP(U189,Девушки!$BT$5:$BT$76,Девушки!$BO$5:$BO$76),IF(AND(D189="ж",F189=16),LOOKUP(U189,Девушки!$BT$5:$BT$76,Девушки!$BO$5:$BO$76),IF(AND(D189="ж",F189&gt;=17),LOOKUP(U189,Девушки!$BT$5:$BT$76,Девушки!$BO$5:$BO$76),IF(AND(D189="м",F189&lt;=10),LOOKUP(U189,Юноши!$BT$5:$BT$76,Юноши!$BO$5:$BO$76),IF(AND(D189="м",F189=11),LOOKUP(U189,Юноши!$BT$5:$BT$76,Юноши!$BO$5:$BO$76),IF(AND(D189="м",F189=12),LOOKUP(U189,Юноши!$BT$5:$BT$76,Юноши!$BO$5:$BO$76),IF(AND(D189="м",F189=13),LOOKUP(U189,Юноши!$BT$5:$BT$76,Юноши!$BO$5:$BO$76),IF(AND(D189="м",F189=14),LOOKUP(U189,Юноши!$BT$5:$BT$76,Юноши!$BO$5:$BO$76),IF(AND(D189="м",F189=15),LOOKUP(U189,Юноши!$BT$5:$BT$76,Юноши!$BO$5:$BO$76),IF(AND(D189="м",F189=16),LOOKUP(U189,Юноши!$BT$5:$BT$76,Юноши!$BO$5:$BO$76),IF(AND(D189="м",F189&gt;=17),LOOKUP(U189,Юноши!$BT$5:$BT$76,Юноши!$BO$5:$BO$76)))))))))))))))))))</f>
        <v>0</v>
      </c>
      <c r="W189" s="348"/>
      <c r="X189" s="324">
        <f>IF(E189="",0,IF(W189="",0,IF(AND(D189="ж",F189&lt;=10),LOOKUP(W189,Девушки!$D$5:$D$76,Девушки!$A$5:$A$76),IF(AND(D189="ж",F189=11),LOOKUP(W189,Девушки!$E$5:$E$76,Девушки!$A$5:$A$76),IF(AND(D189="ж",F189=12),LOOKUP(W189,Девушки!$F$5:$F$76,Девушки!$A$5:$A$76),IF(AND(D189="ж",F189=13),LOOKUP(W189,Девушки!$G$5:$G$76,Девушки!$A$5:$A$76),IF(AND(D189="ж",F189=14),LOOKUP(W189,Девушки!$H$5:$H$76,Девушки!$A$5:$A$76),IF(AND(D189="ж",F189=15),LOOKUP(W189,Девушки!$I$5:$I$76,Девушки!$A$5:$A$76),IF(AND(D189="ж",F189=16),LOOKUP(W189,Девушки!$J$5:$J$76,Девушки!$A$5:$A$76),IF(AND(D189="ж",F189&gt;=17),LOOKUP(W189,Девушки!$K$5:$K$76,Девушки!$A$5:$A$76),IF(AND(D189="м",F189&lt;=10),LOOKUP(W189,Юноши!$D$5:$D$76,Юноши!$A$5:$A$76),IF(AND(D189="м",F189=11),LOOKUP(W189,Юноши!$E$5:$E$76,Юноши!$A$5:$A$76),IF(AND(D189="м",F189=12),LOOKUP(W189,Юноши!$F$5:$F$76,Юноши!$A$5:$A$76),IF(AND(D189="м",F189=13),LOOKUP(W189,Юноши!$G$5:$G$76,Юноши!$A$5:$A$76),IF(AND(D189="м",F189=14),LOOKUP(W189,Юноши!$H$5:$H$76,Юноши!$A$5:$A$76),IF(AND(D189="м",F189=15),LOOKUP(W189,Юноши!$I$5:$I$76,Юноши!$A$5:$A$76),IF(AND(D189="м",F189=16),LOOKUP(W189,Юноши!$J$5:$J$76,Юноши!$A$5:$A$76),IF(AND(D189="м",F189&gt;=17),LOOKUP(W189,Юноши!$K$5:$K$76,Юноши!$A$5:$A$76)))))))))))))))))))</f>
        <v>0</v>
      </c>
      <c r="Y189" s="451">
        <f t="shared" si="5"/>
        <v>0</v>
      </c>
    </row>
    <row r="190" spans="1:25" ht="24.95" customHeight="1">
      <c r="A190" s="456"/>
      <c r="B190" s="456"/>
      <c r="C190" s="457"/>
      <c r="D190" s="458"/>
      <c r="E190" s="463"/>
      <c r="F190" s="416" t="str">
        <f t="shared" si="4"/>
        <v>/</v>
      </c>
      <c r="G190" s="422"/>
      <c r="H190" s="420">
        <f>IF(E190="",0,IF(G190&lt;=0,0,IF(AND(D190="ж",F190&lt;=10),LOOKUP(G190,Девушки!$CH$5:$CH$76,Девушки!$L$5:$L$76),IF(AND(D190="ж",F190=11),LOOKUP(G190,Девушки!$CI$5:$CI$76,Девушки!$L$5:$L$76),IF(AND(D190="ж",F190=12),LOOKUP(G190,Девушки!$CJ$5:$CJ$76,Девушки!$L$5:$L$76),IF(AND(D190="ж",F190=13),LOOKUP(G190,Девушки!$CK$5:$CK$76,Девушки!$L$5:$L$76),IF(AND(D190="ж",F190=14),LOOKUP(G190,Девушки!$CL$5:$CL$76,Девушки!$L$5:$L$76),IF(AND(D190="ж",F190=15),LOOKUP(G190,Девушки!$CM$5:$CM$76,Девушки!$L$5:$L$76),IF(AND(D190="ж",F190=16),LOOKUP(G190,Девушки!$CN$5:$CN$76,Девушки!$L$5:$L$76),IF(AND(D190="ж",F190&gt;=17),LOOKUP(G190,Девушки!$CO$5:$CO$76,Девушки!$L$5:$L$76),IF(AND(D190="м",F190&lt;=10),LOOKUP(G190,Юноши!$CH$5:$CH$76,Юноши!$L$5:$L$76),IF(AND(D190="м",F190=11),LOOKUP(G190,Юноши!$CI$5:$CI$76,Юноши!$L$5:$L$76),IF(AND(D190="м",F190=12),LOOKUP(G190,Юноши!$CJ$5:$CJ$76,Юноши!$L$5:$L$76),IF(AND(D190="м",F190=13),LOOKUP(G190,Юноши!$CK$5:$CK$76,Юноши!$L$5:$L$76),IF(AND(D190="м",F190=14),LOOKUP(G190,Юноши!$CL$5:$CL$76,Юноши!$L$5:$L$76),IF(AND(D190="м",F190=15),LOOKUP(G190,Юноши!$CM$5:$CM$76,Юноши!$L$5:$L$76),IF(AND(D190="м",F190=16),LOOKUP(G190,Юноши!$CN$5:$CN$76,Юноши!$L$5:$L$76),IF(AND(D190="м",F190&gt;=17),LOOKUP(G190,Юноши!$CO$5:$CO$76,Юноши!$L$5:$L$76)))))))))))))))))))</f>
        <v>0</v>
      </c>
      <c r="I190" s="418"/>
      <c r="J190" s="383">
        <f>IF(E190="",0,IF(I190&lt;=0,0,IF(AND(D190="ж",F190&lt;=10),LOOKUP(I190,Девушки!$O$5:$O$76,Девушки!$L$5:$L$76),IF(AND(D190="ж",F190=11),LOOKUP(I190,Девушки!$P$5:$P$76,Девушки!$L$5:$L$76),IF(AND(D190="ж",F190=12),LOOKUP(I190,Девушки!$Q$5:$Q$76,Девушки!$L$5:$L$76),IF(AND(D190="ж",F190=13),LOOKUP(I190,Девушки!$R$5:$R$76,Девушки!$L$5:$L$76),IF(AND(D190="ж",F190=14),LOOKUP(I190,Девушки!$S$5:$S$76,Девушки!$L$5:$L$76),IF(AND(D190="ж",F190=15),LOOKUP(I190,Девушки!$T$5:$T$76,Девушки!$L$5:$L$76),IF(AND(D190="ж",F190=16),LOOKUP(I190,Девушки!$U$5:$U$76,Девушки!$L$5:$L$76),IF(AND(D190="ж",F190&gt;=17),LOOKUP(I190,Девушки!$V$5:$V$76,Девушки!$L$5:$L$76),IF(AND(D190="м",F190&lt;=10),LOOKUP(I190,Юноши!$O$5:$O$76,Юноши!$L$5:$L$76),IF(AND(D190="м",F190=11),LOOKUP(I190,Юноши!$P$5:$P$76,Юноши!$L$5:$L$76),IF(AND(D190="м",F190=12),LOOKUP(I190,Юноши!$Q$5:$Q$76,Юноши!$L$5:$L$76),IF(AND(D190="м",F190=13),LOOKUP(I190,Юноши!$R$5:$R$76,Юноши!$L$5:$L$76),IF(AND(D190="м",F190=14),LOOKUP(I190,Юноши!$S$5:$S$76,Юноши!$L$5:$L$76),IF(AND(D190="м",F190=15),LOOKUP(I190,Юноши!$T$5:$T$76,Юноши!$L$5:$L$76),IF(AND(D190="м",F190=16),LOOKUP(I190,Юноши!$U$5:$U$76,Юноши!$L$5:$L$76),IF(AND(D190="м",F190&gt;=17),LOOKUP(I190,Юноши!$V$5:$V$76,Юноши!$L$5:$L$76)))))))))))))))))))</f>
        <v>0</v>
      </c>
      <c r="K190" s="424"/>
      <c r="L190" s="391">
        <f>IF(E190="",0,IF(K190&lt;=0,0,IF(AND(D190="ж",F190&lt;=16),LOOKUP(K190,Девушки!$CC$5:$CC$76,Девушки!$L$5:$L$76),IF(AND(D190="ж",F190=17),LOOKUP(K190,Девушки!$CD$5:$CD$76,Девушки!$L$5:$L$76),IF(AND(D190="м",F190&lt;=16),LOOKUP(K190,Юноши!$CC$5:$CC$76,Юноши!$L$5:$L$76),IF(AND(D190="м",F190=17),LOOKUP(K190,Юноши!$CD$5:$CD$76,Юноши!$L$5:$L$76)))))))</f>
        <v>0</v>
      </c>
      <c r="M190" s="387"/>
      <c r="N190" s="320">
        <f>IF(E190="",0,IF(M190&lt;=0,0,IF(AND(D190="ж",F190&lt;=10),LOOKUP(M190,Девушки!$Z$5:$Z$75,Девушки!$W$5:$W$75),IF(AND(D190="ж",F190=11),LOOKUP(M190,Девушки!$AA$5:$AA$75,Девушки!$W$5:$W$75),IF(AND(D190="ж",F190=12),LOOKUP(M190,Девушки!$AB$5:$AB$75,Девушки!$W$5:$W$75),IF(AND(D190="ж",F190=13),LOOKUP(M190,Девушки!$AC$5:$AC$75,Девушки!$W$5:$W$75),IF(AND(D190="ж",F190=14),LOOKUP(M190,Девушки!$AD$5:$AD$75,Девушки!$W$5:$W$75),IF(AND(D190="ж",F190=15),LOOKUP(M190,Девушки!$AE$5:$AE$75,Девушки!$W$5:$W$75),IF(AND(D190="ж",F190=16),LOOKUP(M190,Девушки!$AF$5:$AF$75,Девушки!$W$5:$W$75),IF(AND(D190="ж",F190&gt;=17),LOOKUP(M190,Девушки!$AG$5:$AG$75,Девушки!$W$5:$W$75),IF(AND(D190="м",F190&lt;=10),LOOKUP(M190,Юноши!$Z$5:$Z$75,Юноши!$W$5:$W$75),IF(AND(D190="м",F190=11),LOOKUP(M190,Юноши!$AA$5:$AA$75,Юноши!$W$5:$W$75),IF(AND(D190="м",F190=12),LOOKUP(M190,Юноши!$AB$5:$AB$75,Юноши!$W$5:$W$75),IF(AND(D190="м",F190=13),LOOKUP(M190,Юноши!$AC$5:$AC$75,Юноши!$W$5:$W$75),IF(AND(D190="м",F190=14),LOOKUP(M190,Юноши!$AD$5:$AD$75,Юноши!$W$5:$W$75),IF(AND(D190="м",F190=15),LOOKUP(M190,Юноши!$AE$5:$AE$75,Юноши!$W$5:$W$75),IF(AND(D190="м",F190=16),LOOKUP(M190,Юноши!$AF$5:$AF$75,Юноши!$W$5:$W$75),IF(AND(D190="м",F190&gt;=17),LOOKUP(M190,Юноши!$AG$5:$AG$75,Юноши!$W$5:$W$75)))))))))))))))))))</f>
        <v>0</v>
      </c>
      <c r="O190" s="389"/>
      <c r="P190" s="322">
        <f>IF(E190="",0,IF(O190&lt;=0,0,IF(AND(D190="ж",F190&lt;=10),LOOKUP(O190,Девушки!$AK$5:$AK$75,Девушки!$W$5:$W$75),IF(AND(D190="ж",F190=11),LOOKUP(O190,Девушки!$AL$5:$AL$75,Девушки!$W$5:$W$75),IF(AND(D190="ж",F190=12),LOOKUP(O190,Девушки!$AM$5:$AM$75,Девушки!$W$5:$W$75),IF(AND(D190="ж",F190=13),LOOKUP(O190,Девушки!$AN$5:$AN$75,Девушки!$W$5:$W$75),IF(AND(D190="ж",F190=14),LOOKUP(O190,Девушки!$AO$5:$AO$75,Девушки!$W$5:$W$75),IF(AND(D190="ж",F190=15),LOOKUP(O190,Девушки!$AP$5:$AP$75,Девушки!$W$5:$W$75),IF(AND(D190="ж",F190=16),LOOKUP(O190,Девушки!$AQ$5:$AQ$75,Девушки!$W$5:$W$75),IF(AND(D190="ж",F190&gt;=17),LOOKUP(O190,Девушки!$AR$5:$AR$75,Девушки!$W$5:$W$75),IF(AND(D190="м",F190&lt;=10),LOOKUP(O190,Юноши!$AK$5:$AK$75,Юноши!$W$5:$W$75),IF(AND(D190="м",F190=11),LOOKUP(O190,Юноши!$AL$5:$AL$75,Юноши!$W$5:$W$75),IF(AND(D190="м",F190=12),LOOKUP(O190,Юноши!$AM$5:$AM$75,Юноши!$W$5:$W$75),IF(AND(D190="м",F190=13),LOOKUP(O190,Юноши!$AN$5:$AN$75,Юноши!$W$5:$W$75),IF(AND(D190="м",F190=14),LOOKUP(O190,Юноши!$AO$5:$AO$75,Юноши!$W$5:$W$75),IF(AND(D190="м",F190=15),LOOKUP(O190,Юноши!$AP$5:$AP$75,Юноши!$W$5:$W$75),IF(AND(D190="м",F190=16),LOOKUP(O190,Юноши!$AQ$5:$AQ$75,Юноши!$W$5:$W$75),IF(AND(D190="м",F190&gt;=17),LOOKUP(O190,Юноши!$AR$5:$AR$75,Юноши!$W$5:$W$75)))))))))))))))))))</f>
        <v>0</v>
      </c>
      <c r="Q190" s="319"/>
      <c r="R190" s="454">
        <f>IF(E190="",0,IF(Q190&lt;=0,0,IF(AND(D190="ж",F190&lt;=10),LOOKUP(Q190,Девушки!$AV$5:$AV$75,Девушки!$W$5:$W$75),IF(AND(D190="ж",F190=11),LOOKUP(Q190,Девушки!$AW$5:$AW$75,Девушки!$W$5:$W$75),IF(AND(D190="ж",F190=12),LOOKUP(Q190,Девушки!$AX$5:$AX$75,Девушки!$W$5:$W$75),IF(AND(D190="ж",F190=13),LOOKUP(Q190,Девушки!$AY$5:$AY$75,Девушки!$W$5:$W$75),IF(AND(D190="ж",F190=14),LOOKUP(Q190,Девушки!$AZ$5:$AZ$75,Девушки!$W$5:$W$75),IF(AND(D190="ж",F190=15),LOOKUP(Q190,Девушки!$BA$5:$BA$75,Девушки!$W$5:$W$75),IF(AND(D190="ж",F190=16),LOOKUP(Q190,Девушки!$BB$5:$BB$75,Девушки!$W$5:$W$75),IF(AND(D190="ж",F190&gt;=17),LOOKUP(Q190,Девушки!$BC$5:$BC$75,Девушки!$W$5:$W$75),IF(AND(D190="м",F190&lt;=10),LOOKUP(Q190,Юноши!$AV$5:$AV$75,Юноши!$W$5:$W$75),IF(AND(D190="м",F190=11),LOOKUP(Q190,Юноши!$AW$5:$AW$75,Юноши!$W$5:$W$75),IF(AND(D190="м",F190=12),LOOKUP(Q190,Юноши!$AX$5:$AX$75,Юноши!$W$5:$W$75),IF(AND(D190="м",F190=13),LOOKUP(Q190,Юноши!$AY$5:$AY$75,Юноши!$W$5:$W$75),IF(AND(D190="м",F190=14),LOOKUP(Q190,Юноши!$AZ$5:$AZ$75,Юноши!$W$5:$W$75),IF(AND(D190="м",F190=15),LOOKUP(Q190,Юноши!$BA$5:$BA$75,Юноши!$W$5:$W$75),IF(AND(D190="м",F190=16),LOOKUP(Q190,Юноши!$BB$5:$BB$75,Юноши!$W$5:$W$75),IF(AND(D190="м",F190&gt;=17),LOOKUP(Q190,Юноши!$BC$5:$BC$75,Юноши!$W$5:$W$75)))))))))))))))))))</f>
        <v>0</v>
      </c>
      <c r="S190" s="335"/>
      <c r="T190" s="323">
        <f>IF(E190="",0,IF(S190="",0,IF(S190&lt;-4,0,IF(AND(D190="ж",F190&lt;=10),LOOKUP(S190,Девушки!$BG$5:$BG$75,Девушки!$W$5:$W$75),IF(AND(D190="ж",F190=11),LOOKUP(S190,Девушки!$BH$5:$BH$75,Девушки!$W$5:$W$75),IF(AND(D190="ж",F190=12),LOOKUP(S190,Девушки!$BI$5:$BI$75,Девушки!$W$5:$W$75),IF(AND(D190="ж",F190=13),LOOKUP(S190,Девушки!$BJ$5:$BJ$75,Девушки!$W$5:$W$75),IF(AND(D190="ж",F190=14),LOOKUP(S190,Девушки!$BK$5:$BK$75,Девушки!$W$5:$W$75),IF(AND(D190="ж",F190=15),LOOKUP(S190,Девушки!$BL$5:$BL$75,Девушки!$W$5:$W$75),IF(AND(D190="ж",F190=16),LOOKUP(S190,Девушки!$BM$5:$BM$75,Девушки!$W$5:$W$75),IF(AND(D190="ж",F190&gt;=17),LOOKUP(S190,Девушки!$BN$5:$BN$75,Девушки!$W$5:$W$75),IF(AND(D190="м",F190&lt;=10),LOOKUP(S190,Юноши!$BG$5:$BG$75,Юноши!$W$5:$W$75),IF(AND(D190="м",F190=11),LOOKUP(S190,Юноши!$BH$5:$BH$75,Юноши!$W$5:$W$75),IF(AND(D190="м",F190=12),LOOKUP(S190,Юноши!$BI$5:$BI$75,Юноши!$W$5:$W$75),IF(AND(D190="м",F190=13),LOOKUP(S190,Юноши!$BJ$5:$BJ$75,Юноши!$W$5:$W$75),IF(AND(D190="м",F190=14),LOOKUP(S190,Юноши!$BK$5:$BK$75,Юноши!$W$5:$W$75),IF(AND(D190="м",F190=15),LOOKUP(S190,Юноши!$BL$5:$BL$75,Юноши!$W$5:$W$75),IF(AND(D190="м",F190=16),LOOKUP(S190,Юноши!$BM$5:$BM$75,Юноши!$W$5:$W$75),IF(AND(D190="м",F190&gt;=17),LOOKUP(S190,Юноши!$BN$5:$BN$75,Юноши!$W$5:$W$75))))))))))))))))))))</f>
        <v>0</v>
      </c>
      <c r="U190" s="343"/>
      <c r="V190" s="454">
        <f>IF(E190="",0,IF(U190&lt;=0,0,IF(AND(D190="ж",F190&lt;=10),LOOKUP(U190,Девушки!$BT$5:$BT$76,Девушки!$BO$5:$BO$76),IF(AND(D190="ж",F190=11),LOOKUP(U190,Девушки!$BT$5:$BT$76,Девушки!$BO$5:$BO$76),IF(AND(D190="ж",F190=12),LOOKUP(U190,Девушки!$BT$5:$BT$76,Девушки!$BO$5:$BO$76),IF(AND(D190="ж",F190=13),LOOKUP(U190,Девушки!$BT$5:$BT$76,Девушки!$BO$5:$BO$76),IF(AND(D190="ж",F190=14),LOOKUP(U190,Девушки!$BT$5:$BT$76,Девушки!$BO$5:$BO$76),IF(AND(D190="ж",F190=15),LOOKUP(U190,Девушки!$BT$5:$BT$76,Девушки!$BO$5:$BO$76),IF(AND(D190="ж",F190=16),LOOKUP(U190,Девушки!$BT$5:$BT$76,Девушки!$BO$5:$BO$76),IF(AND(D190="ж",F190&gt;=17),LOOKUP(U190,Девушки!$BT$5:$BT$76,Девушки!$BO$5:$BO$76),IF(AND(D190="м",F190&lt;=10),LOOKUP(U190,Юноши!$BT$5:$BT$76,Юноши!$BO$5:$BO$76),IF(AND(D190="м",F190=11),LOOKUP(U190,Юноши!$BT$5:$BT$76,Юноши!$BO$5:$BO$76),IF(AND(D190="м",F190=12),LOOKUP(U190,Юноши!$BT$5:$BT$76,Юноши!$BO$5:$BO$76),IF(AND(D190="м",F190=13),LOOKUP(U190,Юноши!$BT$5:$BT$76,Юноши!$BO$5:$BO$76),IF(AND(D190="м",F190=14),LOOKUP(U190,Юноши!$BT$5:$BT$76,Юноши!$BO$5:$BO$76),IF(AND(D190="м",F190=15),LOOKUP(U190,Юноши!$BT$5:$BT$76,Юноши!$BO$5:$BO$76),IF(AND(D190="м",F190=16),LOOKUP(U190,Юноши!$BT$5:$BT$76,Юноши!$BO$5:$BO$76),IF(AND(D190="м",F190&gt;=17),LOOKUP(U190,Юноши!$BT$5:$BT$76,Юноши!$BO$5:$BO$76)))))))))))))))))))</f>
        <v>0</v>
      </c>
      <c r="W190" s="348"/>
      <c r="X190" s="324">
        <f>IF(E190="",0,IF(W190="",0,IF(AND(D190="ж",F190&lt;=10),LOOKUP(W190,Девушки!$D$5:$D$76,Девушки!$A$5:$A$76),IF(AND(D190="ж",F190=11),LOOKUP(W190,Девушки!$E$5:$E$76,Девушки!$A$5:$A$76),IF(AND(D190="ж",F190=12),LOOKUP(W190,Девушки!$F$5:$F$76,Девушки!$A$5:$A$76),IF(AND(D190="ж",F190=13),LOOKUP(W190,Девушки!$G$5:$G$76,Девушки!$A$5:$A$76),IF(AND(D190="ж",F190=14),LOOKUP(W190,Девушки!$H$5:$H$76,Девушки!$A$5:$A$76),IF(AND(D190="ж",F190=15),LOOKUP(W190,Девушки!$I$5:$I$76,Девушки!$A$5:$A$76),IF(AND(D190="ж",F190=16),LOOKUP(W190,Девушки!$J$5:$J$76,Девушки!$A$5:$A$76),IF(AND(D190="ж",F190&gt;=17),LOOKUP(W190,Девушки!$K$5:$K$76,Девушки!$A$5:$A$76),IF(AND(D190="м",F190&lt;=10),LOOKUP(W190,Юноши!$D$5:$D$76,Юноши!$A$5:$A$76),IF(AND(D190="м",F190=11),LOOKUP(W190,Юноши!$E$5:$E$76,Юноши!$A$5:$A$76),IF(AND(D190="м",F190=12),LOOKUP(W190,Юноши!$F$5:$F$76,Юноши!$A$5:$A$76),IF(AND(D190="м",F190=13),LOOKUP(W190,Юноши!$G$5:$G$76,Юноши!$A$5:$A$76),IF(AND(D190="м",F190=14),LOOKUP(W190,Юноши!$H$5:$H$76,Юноши!$A$5:$A$76),IF(AND(D190="м",F190=15),LOOKUP(W190,Юноши!$I$5:$I$76,Юноши!$A$5:$A$76),IF(AND(D190="м",F190=16),LOOKUP(W190,Юноши!$J$5:$J$76,Юноши!$A$5:$A$76),IF(AND(D190="м",F190&gt;=17),LOOKUP(W190,Юноши!$K$5:$K$76,Юноши!$A$5:$A$76)))))))))))))))))))</f>
        <v>0</v>
      </c>
      <c r="Y190" s="451">
        <f t="shared" si="5"/>
        <v>0</v>
      </c>
    </row>
    <row r="191" spans="1:25" ht="24.95" customHeight="1">
      <c r="A191" s="456"/>
      <c r="B191" s="456"/>
      <c r="C191" s="457"/>
      <c r="D191" s="458"/>
      <c r="E191" s="463"/>
      <c r="F191" s="416" t="str">
        <f t="shared" si="4"/>
        <v>/</v>
      </c>
      <c r="G191" s="422"/>
      <c r="H191" s="420">
        <f>IF(E191="",0,IF(G191&lt;=0,0,IF(AND(D191="ж",F191&lt;=10),LOOKUP(G191,Девушки!$CH$5:$CH$76,Девушки!$L$5:$L$76),IF(AND(D191="ж",F191=11),LOOKUP(G191,Девушки!$CI$5:$CI$76,Девушки!$L$5:$L$76),IF(AND(D191="ж",F191=12),LOOKUP(G191,Девушки!$CJ$5:$CJ$76,Девушки!$L$5:$L$76),IF(AND(D191="ж",F191=13),LOOKUP(G191,Девушки!$CK$5:$CK$76,Девушки!$L$5:$L$76),IF(AND(D191="ж",F191=14),LOOKUP(G191,Девушки!$CL$5:$CL$76,Девушки!$L$5:$L$76),IF(AND(D191="ж",F191=15),LOOKUP(G191,Девушки!$CM$5:$CM$76,Девушки!$L$5:$L$76),IF(AND(D191="ж",F191=16),LOOKUP(G191,Девушки!$CN$5:$CN$76,Девушки!$L$5:$L$76),IF(AND(D191="ж",F191&gt;=17),LOOKUP(G191,Девушки!$CO$5:$CO$76,Девушки!$L$5:$L$76),IF(AND(D191="м",F191&lt;=10),LOOKUP(G191,Юноши!$CH$5:$CH$76,Юноши!$L$5:$L$76),IF(AND(D191="м",F191=11),LOOKUP(G191,Юноши!$CI$5:$CI$76,Юноши!$L$5:$L$76),IF(AND(D191="м",F191=12),LOOKUP(G191,Юноши!$CJ$5:$CJ$76,Юноши!$L$5:$L$76),IF(AND(D191="м",F191=13),LOOKUP(G191,Юноши!$CK$5:$CK$76,Юноши!$L$5:$L$76),IF(AND(D191="м",F191=14),LOOKUP(G191,Юноши!$CL$5:$CL$76,Юноши!$L$5:$L$76),IF(AND(D191="м",F191=15),LOOKUP(G191,Юноши!$CM$5:$CM$76,Юноши!$L$5:$L$76),IF(AND(D191="м",F191=16),LOOKUP(G191,Юноши!$CN$5:$CN$76,Юноши!$L$5:$L$76),IF(AND(D191="м",F191&gt;=17),LOOKUP(G191,Юноши!$CO$5:$CO$76,Юноши!$L$5:$L$76)))))))))))))))))))</f>
        <v>0</v>
      </c>
      <c r="I191" s="418"/>
      <c r="J191" s="383">
        <f>IF(E191="",0,IF(I191&lt;=0,0,IF(AND(D191="ж",F191&lt;=10),LOOKUP(I191,Девушки!$O$5:$O$76,Девушки!$L$5:$L$76),IF(AND(D191="ж",F191=11),LOOKUP(I191,Девушки!$P$5:$P$76,Девушки!$L$5:$L$76),IF(AND(D191="ж",F191=12),LOOKUP(I191,Девушки!$Q$5:$Q$76,Девушки!$L$5:$L$76),IF(AND(D191="ж",F191=13),LOOKUP(I191,Девушки!$R$5:$R$76,Девушки!$L$5:$L$76),IF(AND(D191="ж",F191=14),LOOKUP(I191,Девушки!$S$5:$S$76,Девушки!$L$5:$L$76),IF(AND(D191="ж",F191=15),LOOKUP(I191,Девушки!$T$5:$T$76,Девушки!$L$5:$L$76),IF(AND(D191="ж",F191=16),LOOKUP(I191,Девушки!$U$5:$U$76,Девушки!$L$5:$L$76),IF(AND(D191="ж",F191&gt;=17),LOOKUP(I191,Девушки!$V$5:$V$76,Девушки!$L$5:$L$76),IF(AND(D191="м",F191&lt;=10),LOOKUP(I191,Юноши!$O$5:$O$76,Юноши!$L$5:$L$76),IF(AND(D191="м",F191=11),LOOKUP(I191,Юноши!$P$5:$P$76,Юноши!$L$5:$L$76),IF(AND(D191="м",F191=12),LOOKUP(I191,Юноши!$Q$5:$Q$76,Юноши!$L$5:$L$76),IF(AND(D191="м",F191=13),LOOKUP(I191,Юноши!$R$5:$R$76,Юноши!$L$5:$L$76),IF(AND(D191="м",F191=14),LOOKUP(I191,Юноши!$S$5:$S$76,Юноши!$L$5:$L$76),IF(AND(D191="м",F191=15),LOOKUP(I191,Юноши!$T$5:$T$76,Юноши!$L$5:$L$76),IF(AND(D191="м",F191=16),LOOKUP(I191,Юноши!$U$5:$U$76,Юноши!$L$5:$L$76),IF(AND(D191="м",F191&gt;=17),LOOKUP(I191,Юноши!$V$5:$V$76,Юноши!$L$5:$L$76)))))))))))))))))))</f>
        <v>0</v>
      </c>
      <c r="K191" s="424"/>
      <c r="L191" s="391">
        <f>IF(E191="",0,IF(K191&lt;=0,0,IF(AND(D191="ж",F191&lt;=16),LOOKUP(K191,Девушки!$CC$5:$CC$76,Девушки!$L$5:$L$76),IF(AND(D191="ж",F191=17),LOOKUP(K191,Девушки!$CD$5:$CD$76,Девушки!$L$5:$L$76),IF(AND(D191="м",F191&lt;=16),LOOKUP(K191,Юноши!$CC$5:$CC$76,Юноши!$L$5:$L$76),IF(AND(D191="м",F191=17),LOOKUP(K191,Юноши!$CD$5:$CD$76,Юноши!$L$5:$L$76)))))))</f>
        <v>0</v>
      </c>
      <c r="M191" s="387"/>
      <c r="N191" s="320">
        <f>IF(E191="",0,IF(M191&lt;=0,0,IF(AND(D191="ж",F191&lt;=10),LOOKUP(M191,Девушки!$Z$5:$Z$75,Девушки!$W$5:$W$75),IF(AND(D191="ж",F191=11),LOOKUP(M191,Девушки!$AA$5:$AA$75,Девушки!$W$5:$W$75),IF(AND(D191="ж",F191=12),LOOKUP(M191,Девушки!$AB$5:$AB$75,Девушки!$W$5:$W$75),IF(AND(D191="ж",F191=13),LOOKUP(M191,Девушки!$AC$5:$AC$75,Девушки!$W$5:$W$75),IF(AND(D191="ж",F191=14),LOOKUP(M191,Девушки!$AD$5:$AD$75,Девушки!$W$5:$W$75),IF(AND(D191="ж",F191=15),LOOKUP(M191,Девушки!$AE$5:$AE$75,Девушки!$W$5:$W$75),IF(AND(D191="ж",F191=16),LOOKUP(M191,Девушки!$AF$5:$AF$75,Девушки!$W$5:$W$75),IF(AND(D191="ж",F191&gt;=17),LOOKUP(M191,Девушки!$AG$5:$AG$75,Девушки!$W$5:$W$75),IF(AND(D191="м",F191&lt;=10),LOOKUP(M191,Юноши!$Z$5:$Z$75,Юноши!$W$5:$W$75),IF(AND(D191="м",F191=11),LOOKUP(M191,Юноши!$AA$5:$AA$75,Юноши!$W$5:$W$75),IF(AND(D191="м",F191=12),LOOKUP(M191,Юноши!$AB$5:$AB$75,Юноши!$W$5:$W$75),IF(AND(D191="м",F191=13),LOOKUP(M191,Юноши!$AC$5:$AC$75,Юноши!$W$5:$W$75),IF(AND(D191="м",F191=14),LOOKUP(M191,Юноши!$AD$5:$AD$75,Юноши!$W$5:$W$75),IF(AND(D191="м",F191=15),LOOKUP(M191,Юноши!$AE$5:$AE$75,Юноши!$W$5:$W$75),IF(AND(D191="м",F191=16),LOOKUP(M191,Юноши!$AF$5:$AF$75,Юноши!$W$5:$W$75),IF(AND(D191="м",F191&gt;=17),LOOKUP(M191,Юноши!$AG$5:$AG$75,Юноши!$W$5:$W$75)))))))))))))))))))</f>
        <v>0</v>
      </c>
      <c r="O191" s="389"/>
      <c r="P191" s="322">
        <f>IF(E191="",0,IF(O191&lt;=0,0,IF(AND(D191="ж",F191&lt;=10),LOOKUP(O191,Девушки!$AK$5:$AK$75,Девушки!$W$5:$W$75),IF(AND(D191="ж",F191=11),LOOKUP(O191,Девушки!$AL$5:$AL$75,Девушки!$W$5:$W$75),IF(AND(D191="ж",F191=12),LOOKUP(O191,Девушки!$AM$5:$AM$75,Девушки!$W$5:$W$75),IF(AND(D191="ж",F191=13),LOOKUP(O191,Девушки!$AN$5:$AN$75,Девушки!$W$5:$W$75),IF(AND(D191="ж",F191=14),LOOKUP(O191,Девушки!$AO$5:$AO$75,Девушки!$W$5:$W$75),IF(AND(D191="ж",F191=15),LOOKUP(O191,Девушки!$AP$5:$AP$75,Девушки!$W$5:$W$75),IF(AND(D191="ж",F191=16),LOOKUP(O191,Девушки!$AQ$5:$AQ$75,Девушки!$W$5:$W$75),IF(AND(D191="ж",F191&gt;=17),LOOKUP(O191,Девушки!$AR$5:$AR$75,Девушки!$W$5:$W$75),IF(AND(D191="м",F191&lt;=10),LOOKUP(O191,Юноши!$AK$5:$AK$75,Юноши!$W$5:$W$75),IF(AND(D191="м",F191=11),LOOKUP(O191,Юноши!$AL$5:$AL$75,Юноши!$W$5:$W$75),IF(AND(D191="м",F191=12),LOOKUP(O191,Юноши!$AM$5:$AM$75,Юноши!$W$5:$W$75),IF(AND(D191="м",F191=13),LOOKUP(O191,Юноши!$AN$5:$AN$75,Юноши!$W$5:$W$75),IF(AND(D191="м",F191=14),LOOKUP(O191,Юноши!$AO$5:$AO$75,Юноши!$W$5:$W$75),IF(AND(D191="м",F191=15),LOOKUP(O191,Юноши!$AP$5:$AP$75,Юноши!$W$5:$W$75),IF(AND(D191="м",F191=16),LOOKUP(O191,Юноши!$AQ$5:$AQ$75,Юноши!$W$5:$W$75),IF(AND(D191="м",F191&gt;=17),LOOKUP(O191,Юноши!$AR$5:$AR$75,Юноши!$W$5:$W$75)))))))))))))))))))</f>
        <v>0</v>
      </c>
      <c r="Q191" s="319"/>
      <c r="R191" s="454">
        <f>IF(E191="",0,IF(Q191&lt;=0,0,IF(AND(D191="ж",F191&lt;=10),LOOKUP(Q191,Девушки!$AV$5:$AV$75,Девушки!$W$5:$W$75),IF(AND(D191="ж",F191=11),LOOKUP(Q191,Девушки!$AW$5:$AW$75,Девушки!$W$5:$W$75),IF(AND(D191="ж",F191=12),LOOKUP(Q191,Девушки!$AX$5:$AX$75,Девушки!$W$5:$W$75),IF(AND(D191="ж",F191=13),LOOKUP(Q191,Девушки!$AY$5:$AY$75,Девушки!$W$5:$W$75),IF(AND(D191="ж",F191=14),LOOKUP(Q191,Девушки!$AZ$5:$AZ$75,Девушки!$W$5:$W$75),IF(AND(D191="ж",F191=15),LOOKUP(Q191,Девушки!$BA$5:$BA$75,Девушки!$W$5:$W$75),IF(AND(D191="ж",F191=16),LOOKUP(Q191,Девушки!$BB$5:$BB$75,Девушки!$W$5:$W$75),IF(AND(D191="ж",F191&gt;=17),LOOKUP(Q191,Девушки!$BC$5:$BC$75,Девушки!$W$5:$W$75),IF(AND(D191="м",F191&lt;=10),LOOKUP(Q191,Юноши!$AV$5:$AV$75,Юноши!$W$5:$W$75),IF(AND(D191="м",F191=11),LOOKUP(Q191,Юноши!$AW$5:$AW$75,Юноши!$W$5:$W$75),IF(AND(D191="м",F191=12),LOOKUP(Q191,Юноши!$AX$5:$AX$75,Юноши!$W$5:$W$75),IF(AND(D191="м",F191=13),LOOKUP(Q191,Юноши!$AY$5:$AY$75,Юноши!$W$5:$W$75),IF(AND(D191="м",F191=14),LOOKUP(Q191,Юноши!$AZ$5:$AZ$75,Юноши!$W$5:$W$75),IF(AND(D191="м",F191=15),LOOKUP(Q191,Юноши!$BA$5:$BA$75,Юноши!$W$5:$W$75),IF(AND(D191="м",F191=16),LOOKUP(Q191,Юноши!$BB$5:$BB$75,Юноши!$W$5:$W$75),IF(AND(D191="м",F191&gt;=17),LOOKUP(Q191,Юноши!$BC$5:$BC$75,Юноши!$W$5:$W$75)))))))))))))))))))</f>
        <v>0</v>
      </c>
      <c r="S191" s="335"/>
      <c r="T191" s="323">
        <f>IF(E191="",0,IF(S191="",0,IF(S191&lt;-4,0,IF(AND(D191="ж",F191&lt;=10),LOOKUP(S191,Девушки!$BG$5:$BG$75,Девушки!$W$5:$W$75),IF(AND(D191="ж",F191=11),LOOKUP(S191,Девушки!$BH$5:$BH$75,Девушки!$W$5:$W$75),IF(AND(D191="ж",F191=12),LOOKUP(S191,Девушки!$BI$5:$BI$75,Девушки!$W$5:$W$75),IF(AND(D191="ж",F191=13),LOOKUP(S191,Девушки!$BJ$5:$BJ$75,Девушки!$W$5:$W$75),IF(AND(D191="ж",F191=14),LOOKUP(S191,Девушки!$BK$5:$BK$75,Девушки!$W$5:$W$75),IF(AND(D191="ж",F191=15),LOOKUP(S191,Девушки!$BL$5:$BL$75,Девушки!$W$5:$W$75),IF(AND(D191="ж",F191=16),LOOKUP(S191,Девушки!$BM$5:$BM$75,Девушки!$W$5:$W$75),IF(AND(D191="ж",F191&gt;=17),LOOKUP(S191,Девушки!$BN$5:$BN$75,Девушки!$W$5:$W$75),IF(AND(D191="м",F191&lt;=10),LOOKUP(S191,Юноши!$BG$5:$BG$75,Юноши!$W$5:$W$75),IF(AND(D191="м",F191=11),LOOKUP(S191,Юноши!$BH$5:$BH$75,Юноши!$W$5:$W$75),IF(AND(D191="м",F191=12),LOOKUP(S191,Юноши!$BI$5:$BI$75,Юноши!$W$5:$W$75),IF(AND(D191="м",F191=13),LOOKUP(S191,Юноши!$BJ$5:$BJ$75,Юноши!$W$5:$W$75),IF(AND(D191="м",F191=14),LOOKUP(S191,Юноши!$BK$5:$BK$75,Юноши!$W$5:$W$75),IF(AND(D191="м",F191=15),LOOKUP(S191,Юноши!$BL$5:$BL$75,Юноши!$W$5:$W$75),IF(AND(D191="м",F191=16),LOOKUP(S191,Юноши!$BM$5:$BM$75,Юноши!$W$5:$W$75),IF(AND(D191="м",F191&gt;=17),LOOKUP(S191,Юноши!$BN$5:$BN$75,Юноши!$W$5:$W$75))))))))))))))))))))</f>
        <v>0</v>
      </c>
      <c r="U191" s="343"/>
      <c r="V191" s="454">
        <f>IF(E191="",0,IF(U191&lt;=0,0,IF(AND(D191="ж",F191&lt;=10),LOOKUP(U191,Девушки!$BT$5:$BT$76,Девушки!$BO$5:$BO$76),IF(AND(D191="ж",F191=11),LOOKUP(U191,Девушки!$BT$5:$BT$76,Девушки!$BO$5:$BO$76),IF(AND(D191="ж",F191=12),LOOKUP(U191,Девушки!$BT$5:$BT$76,Девушки!$BO$5:$BO$76),IF(AND(D191="ж",F191=13),LOOKUP(U191,Девушки!$BT$5:$BT$76,Девушки!$BO$5:$BO$76),IF(AND(D191="ж",F191=14),LOOKUP(U191,Девушки!$BT$5:$BT$76,Девушки!$BO$5:$BO$76),IF(AND(D191="ж",F191=15),LOOKUP(U191,Девушки!$BT$5:$BT$76,Девушки!$BO$5:$BO$76),IF(AND(D191="ж",F191=16),LOOKUP(U191,Девушки!$BT$5:$BT$76,Девушки!$BO$5:$BO$76),IF(AND(D191="ж",F191&gt;=17),LOOKUP(U191,Девушки!$BT$5:$BT$76,Девушки!$BO$5:$BO$76),IF(AND(D191="м",F191&lt;=10),LOOKUP(U191,Юноши!$BT$5:$BT$76,Юноши!$BO$5:$BO$76),IF(AND(D191="м",F191=11),LOOKUP(U191,Юноши!$BT$5:$BT$76,Юноши!$BO$5:$BO$76),IF(AND(D191="м",F191=12),LOOKUP(U191,Юноши!$BT$5:$BT$76,Юноши!$BO$5:$BO$76),IF(AND(D191="м",F191=13),LOOKUP(U191,Юноши!$BT$5:$BT$76,Юноши!$BO$5:$BO$76),IF(AND(D191="м",F191=14),LOOKUP(U191,Юноши!$BT$5:$BT$76,Юноши!$BO$5:$BO$76),IF(AND(D191="м",F191=15),LOOKUP(U191,Юноши!$BT$5:$BT$76,Юноши!$BO$5:$BO$76),IF(AND(D191="м",F191=16),LOOKUP(U191,Юноши!$BT$5:$BT$76,Юноши!$BO$5:$BO$76),IF(AND(D191="м",F191&gt;=17),LOOKUP(U191,Юноши!$BT$5:$BT$76,Юноши!$BO$5:$BO$76)))))))))))))))))))</f>
        <v>0</v>
      </c>
      <c r="W191" s="348"/>
      <c r="X191" s="324">
        <f>IF(E191="",0,IF(W191="",0,IF(AND(D191="ж",F191&lt;=10),LOOKUP(W191,Девушки!$D$5:$D$76,Девушки!$A$5:$A$76),IF(AND(D191="ж",F191=11),LOOKUP(W191,Девушки!$E$5:$E$76,Девушки!$A$5:$A$76),IF(AND(D191="ж",F191=12),LOOKUP(W191,Девушки!$F$5:$F$76,Девушки!$A$5:$A$76),IF(AND(D191="ж",F191=13),LOOKUP(W191,Девушки!$G$5:$G$76,Девушки!$A$5:$A$76),IF(AND(D191="ж",F191=14),LOOKUP(W191,Девушки!$H$5:$H$76,Девушки!$A$5:$A$76),IF(AND(D191="ж",F191=15),LOOKUP(W191,Девушки!$I$5:$I$76,Девушки!$A$5:$A$76),IF(AND(D191="ж",F191=16),LOOKUP(W191,Девушки!$J$5:$J$76,Девушки!$A$5:$A$76),IF(AND(D191="ж",F191&gt;=17),LOOKUP(W191,Девушки!$K$5:$K$76,Девушки!$A$5:$A$76),IF(AND(D191="м",F191&lt;=10),LOOKUP(W191,Юноши!$D$5:$D$76,Юноши!$A$5:$A$76),IF(AND(D191="м",F191=11),LOOKUP(W191,Юноши!$E$5:$E$76,Юноши!$A$5:$A$76),IF(AND(D191="м",F191=12),LOOKUP(W191,Юноши!$F$5:$F$76,Юноши!$A$5:$A$76),IF(AND(D191="м",F191=13),LOOKUP(W191,Юноши!$G$5:$G$76,Юноши!$A$5:$A$76),IF(AND(D191="м",F191=14),LOOKUP(W191,Юноши!$H$5:$H$76,Юноши!$A$5:$A$76),IF(AND(D191="м",F191=15),LOOKUP(W191,Юноши!$I$5:$I$76,Юноши!$A$5:$A$76),IF(AND(D191="м",F191=16),LOOKUP(W191,Юноши!$J$5:$J$76,Юноши!$A$5:$A$76),IF(AND(D191="м",F191&gt;=17),LOOKUP(W191,Юноши!$K$5:$K$76,Юноши!$A$5:$A$76)))))))))))))))))))</f>
        <v>0</v>
      </c>
      <c r="Y191" s="451">
        <f t="shared" si="5"/>
        <v>0</v>
      </c>
    </row>
    <row r="192" spans="1:25" ht="24.95" customHeight="1">
      <c r="A192" s="456"/>
      <c r="B192" s="456"/>
      <c r="C192" s="457"/>
      <c r="D192" s="458"/>
      <c r="E192" s="463"/>
      <c r="F192" s="416" t="str">
        <f t="shared" si="4"/>
        <v>/</v>
      </c>
      <c r="G192" s="422"/>
      <c r="H192" s="420">
        <f>IF(E192="",0,IF(G192&lt;=0,0,IF(AND(D192="ж",F192&lt;=10),LOOKUP(G192,Девушки!$CH$5:$CH$76,Девушки!$L$5:$L$76),IF(AND(D192="ж",F192=11),LOOKUP(G192,Девушки!$CI$5:$CI$76,Девушки!$L$5:$L$76),IF(AND(D192="ж",F192=12),LOOKUP(G192,Девушки!$CJ$5:$CJ$76,Девушки!$L$5:$L$76),IF(AND(D192="ж",F192=13),LOOKUP(G192,Девушки!$CK$5:$CK$76,Девушки!$L$5:$L$76),IF(AND(D192="ж",F192=14),LOOKUP(G192,Девушки!$CL$5:$CL$76,Девушки!$L$5:$L$76),IF(AND(D192="ж",F192=15),LOOKUP(G192,Девушки!$CM$5:$CM$76,Девушки!$L$5:$L$76),IF(AND(D192="ж",F192=16),LOOKUP(G192,Девушки!$CN$5:$CN$76,Девушки!$L$5:$L$76),IF(AND(D192="ж",F192&gt;=17),LOOKUP(G192,Девушки!$CO$5:$CO$76,Девушки!$L$5:$L$76),IF(AND(D192="м",F192&lt;=10),LOOKUP(G192,Юноши!$CH$5:$CH$76,Юноши!$L$5:$L$76),IF(AND(D192="м",F192=11),LOOKUP(G192,Юноши!$CI$5:$CI$76,Юноши!$L$5:$L$76),IF(AND(D192="м",F192=12),LOOKUP(G192,Юноши!$CJ$5:$CJ$76,Юноши!$L$5:$L$76),IF(AND(D192="м",F192=13),LOOKUP(G192,Юноши!$CK$5:$CK$76,Юноши!$L$5:$L$76),IF(AND(D192="м",F192=14),LOOKUP(G192,Юноши!$CL$5:$CL$76,Юноши!$L$5:$L$76),IF(AND(D192="м",F192=15),LOOKUP(G192,Юноши!$CM$5:$CM$76,Юноши!$L$5:$L$76),IF(AND(D192="м",F192=16),LOOKUP(G192,Юноши!$CN$5:$CN$76,Юноши!$L$5:$L$76),IF(AND(D192="м",F192&gt;=17),LOOKUP(G192,Юноши!$CO$5:$CO$76,Юноши!$L$5:$L$76)))))))))))))))))))</f>
        <v>0</v>
      </c>
      <c r="I192" s="418"/>
      <c r="J192" s="383">
        <f>IF(E192="",0,IF(I192&lt;=0,0,IF(AND(D192="ж",F192&lt;=10),LOOKUP(I192,Девушки!$O$5:$O$76,Девушки!$L$5:$L$76),IF(AND(D192="ж",F192=11),LOOKUP(I192,Девушки!$P$5:$P$76,Девушки!$L$5:$L$76),IF(AND(D192="ж",F192=12),LOOKUP(I192,Девушки!$Q$5:$Q$76,Девушки!$L$5:$L$76),IF(AND(D192="ж",F192=13),LOOKUP(I192,Девушки!$R$5:$R$76,Девушки!$L$5:$L$76),IF(AND(D192="ж",F192=14),LOOKUP(I192,Девушки!$S$5:$S$76,Девушки!$L$5:$L$76),IF(AND(D192="ж",F192=15),LOOKUP(I192,Девушки!$T$5:$T$76,Девушки!$L$5:$L$76),IF(AND(D192="ж",F192=16),LOOKUP(I192,Девушки!$U$5:$U$76,Девушки!$L$5:$L$76),IF(AND(D192="ж",F192&gt;=17),LOOKUP(I192,Девушки!$V$5:$V$76,Девушки!$L$5:$L$76),IF(AND(D192="м",F192&lt;=10),LOOKUP(I192,Юноши!$O$5:$O$76,Юноши!$L$5:$L$76),IF(AND(D192="м",F192=11),LOOKUP(I192,Юноши!$P$5:$P$76,Юноши!$L$5:$L$76),IF(AND(D192="м",F192=12),LOOKUP(I192,Юноши!$Q$5:$Q$76,Юноши!$L$5:$L$76),IF(AND(D192="м",F192=13),LOOKUP(I192,Юноши!$R$5:$R$76,Юноши!$L$5:$L$76),IF(AND(D192="м",F192=14),LOOKUP(I192,Юноши!$S$5:$S$76,Юноши!$L$5:$L$76),IF(AND(D192="м",F192=15),LOOKUP(I192,Юноши!$T$5:$T$76,Юноши!$L$5:$L$76),IF(AND(D192="м",F192=16),LOOKUP(I192,Юноши!$U$5:$U$76,Юноши!$L$5:$L$76),IF(AND(D192="м",F192&gt;=17),LOOKUP(I192,Юноши!$V$5:$V$76,Юноши!$L$5:$L$76)))))))))))))))))))</f>
        <v>0</v>
      </c>
      <c r="K192" s="424"/>
      <c r="L192" s="391">
        <f>IF(E192="",0,IF(K192&lt;=0,0,IF(AND(D192="ж",F192&lt;=16),LOOKUP(K192,Девушки!$CC$5:$CC$76,Девушки!$L$5:$L$76),IF(AND(D192="ж",F192=17),LOOKUP(K192,Девушки!$CD$5:$CD$76,Девушки!$L$5:$L$76),IF(AND(D192="м",F192&lt;=16),LOOKUP(K192,Юноши!$CC$5:$CC$76,Юноши!$L$5:$L$76),IF(AND(D192="м",F192=17),LOOKUP(K192,Юноши!$CD$5:$CD$76,Юноши!$L$5:$L$76)))))))</f>
        <v>0</v>
      </c>
      <c r="M192" s="387"/>
      <c r="N192" s="320">
        <f>IF(E192="",0,IF(M192&lt;=0,0,IF(AND(D192="ж",F192&lt;=10),LOOKUP(M192,Девушки!$Z$5:$Z$75,Девушки!$W$5:$W$75),IF(AND(D192="ж",F192=11),LOOKUP(M192,Девушки!$AA$5:$AA$75,Девушки!$W$5:$W$75),IF(AND(D192="ж",F192=12),LOOKUP(M192,Девушки!$AB$5:$AB$75,Девушки!$W$5:$W$75),IF(AND(D192="ж",F192=13),LOOKUP(M192,Девушки!$AC$5:$AC$75,Девушки!$W$5:$W$75),IF(AND(D192="ж",F192=14),LOOKUP(M192,Девушки!$AD$5:$AD$75,Девушки!$W$5:$W$75),IF(AND(D192="ж",F192=15),LOOKUP(M192,Девушки!$AE$5:$AE$75,Девушки!$W$5:$W$75),IF(AND(D192="ж",F192=16),LOOKUP(M192,Девушки!$AF$5:$AF$75,Девушки!$W$5:$W$75),IF(AND(D192="ж",F192&gt;=17),LOOKUP(M192,Девушки!$AG$5:$AG$75,Девушки!$W$5:$W$75),IF(AND(D192="м",F192&lt;=10),LOOKUP(M192,Юноши!$Z$5:$Z$75,Юноши!$W$5:$W$75),IF(AND(D192="м",F192=11),LOOKUP(M192,Юноши!$AA$5:$AA$75,Юноши!$W$5:$W$75),IF(AND(D192="м",F192=12),LOOKUP(M192,Юноши!$AB$5:$AB$75,Юноши!$W$5:$W$75),IF(AND(D192="м",F192=13),LOOKUP(M192,Юноши!$AC$5:$AC$75,Юноши!$W$5:$W$75),IF(AND(D192="м",F192=14),LOOKUP(M192,Юноши!$AD$5:$AD$75,Юноши!$W$5:$W$75),IF(AND(D192="м",F192=15),LOOKUP(M192,Юноши!$AE$5:$AE$75,Юноши!$W$5:$W$75),IF(AND(D192="м",F192=16),LOOKUP(M192,Юноши!$AF$5:$AF$75,Юноши!$W$5:$W$75),IF(AND(D192="м",F192&gt;=17),LOOKUP(M192,Юноши!$AG$5:$AG$75,Юноши!$W$5:$W$75)))))))))))))))))))</f>
        <v>0</v>
      </c>
      <c r="O192" s="389"/>
      <c r="P192" s="322">
        <f>IF(E192="",0,IF(O192&lt;=0,0,IF(AND(D192="ж",F192&lt;=10),LOOKUP(O192,Девушки!$AK$5:$AK$75,Девушки!$W$5:$W$75),IF(AND(D192="ж",F192=11),LOOKUP(O192,Девушки!$AL$5:$AL$75,Девушки!$W$5:$W$75),IF(AND(D192="ж",F192=12),LOOKUP(O192,Девушки!$AM$5:$AM$75,Девушки!$W$5:$W$75),IF(AND(D192="ж",F192=13),LOOKUP(O192,Девушки!$AN$5:$AN$75,Девушки!$W$5:$W$75),IF(AND(D192="ж",F192=14),LOOKUP(O192,Девушки!$AO$5:$AO$75,Девушки!$W$5:$W$75),IF(AND(D192="ж",F192=15),LOOKUP(O192,Девушки!$AP$5:$AP$75,Девушки!$W$5:$W$75),IF(AND(D192="ж",F192=16),LOOKUP(O192,Девушки!$AQ$5:$AQ$75,Девушки!$W$5:$W$75),IF(AND(D192="ж",F192&gt;=17),LOOKUP(O192,Девушки!$AR$5:$AR$75,Девушки!$W$5:$W$75),IF(AND(D192="м",F192&lt;=10),LOOKUP(O192,Юноши!$AK$5:$AK$75,Юноши!$W$5:$W$75),IF(AND(D192="м",F192=11),LOOKUP(O192,Юноши!$AL$5:$AL$75,Юноши!$W$5:$W$75),IF(AND(D192="м",F192=12),LOOKUP(O192,Юноши!$AM$5:$AM$75,Юноши!$W$5:$W$75),IF(AND(D192="м",F192=13),LOOKUP(O192,Юноши!$AN$5:$AN$75,Юноши!$W$5:$W$75),IF(AND(D192="м",F192=14),LOOKUP(O192,Юноши!$AO$5:$AO$75,Юноши!$W$5:$W$75),IF(AND(D192="м",F192=15),LOOKUP(O192,Юноши!$AP$5:$AP$75,Юноши!$W$5:$W$75),IF(AND(D192="м",F192=16),LOOKUP(O192,Юноши!$AQ$5:$AQ$75,Юноши!$W$5:$W$75),IF(AND(D192="м",F192&gt;=17),LOOKUP(O192,Юноши!$AR$5:$AR$75,Юноши!$W$5:$W$75)))))))))))))))))))</f>
        <v>0</v>
      </c>
      <c r="Q192" s="319"/>
      <c r="R192" s="454">
        <f>IF(E192="",0,IF(Q192&lt;=0,0,IF(AND(D192="ж",F192&lt;=10),LOOKUP(Q192,Девушки!$AV$5:$AV$75,Девушки!$W$5:$W$75),IF(AND(D192="ж",F192=11),LOOKUP(Q192,Девушки!$AW$5:$AW$75,Девушки!$W$5:$W$75),IF(AND(D192="ж",F192=12),LOOKUP(Q192,Девушки!$AX$5:$AX$75,Девушки!$W$5:$W$75),IF(AND(D192="ж",F192=13),LOOKUP(Q192,Девушки!$AY$5:$AY$75,Девушки!$W$5:$W$75),IF(AND(D192="ж",F192=14),LOOKUP(Q192,Девушки!$AZ$5:$AZ$75,Девушки!$W$5:$W$75),IF(AND(D192="ж",F192=15),LOOKUP(Q192,Девушки!$BA$5:$BA$75,Девушки!$W$5:$W$75),IF(AND(D192="ж",F192=16),LOOKUP(Q192,Девушки!$BB$5:$BB$75,Девушки!$W$5:$W$75),IF(AND(D192="ж",F192&gt;=17),LOOKUP(Q192,Девушки!$BC$5:$BC$75,Девушки!$W$5:$W$75),IF(AND(D192="м",F192&lt;=10),LOOKUP(Q192,Юноши!$AV$5:$AV$75,Юноши!$W$5:$W$75),IF(AND(D192="м",F192=11),LOOKUP(Q192,Юноши!$AW$5:$AW$75,Юноши!$W$5:$W$75),IF(AND(D192="м",F192=12),LOOKUP(Q192,Юноши!$AX$5:$AX$75,Юноши!$W$5:$W$75),IF(AND(D192="м",F192=13),LOOKUP(Q192,Юноши!$AY$5:$AY$75,Юноши!$W$5:$W$75),IF(AND(D192="м",F192=14),LOOKUP(Q192,Юноши!$AZ$5:$AZ$75,Юноши!$W$5:$W$75),IF(AND(D192="м",F192=15),LOOKUP(Q192,Юноши!$BA$5:$BA$75,Юноши!$W$5:$W$75),IF(AND(D192="м",F192=16),LOOKUP(Q192,Юноши!$BB$5:$BB$75,Юноши!$W$5:$W$75),IF(AND(D192="м",F192&gt;=17),LOOKUP(Q192,Юноши!$BC$5:$BC$75,Юноши!$W$5:$W$75)))))))))))))))))))</f>
        <v>0</v>
      </c>
      <c r="S192" s="335"/>
      <c r="T192" s="323">
        <f>IF(E192="",0,IF(S192="",0,IF(S192&lt;-4,0,IF(AND(D192="ж",F192&lt;=10),LOOKUP(S192,Девушки!$BG$5:$BG$75,Девушки!$W$5:$W$75),IF(AND(D192="ж",F192=11),LOOKUP(S192,Девушки!$BH$5:$BH$75,Девушки!$W$5:$W$75),IF(AND(D192="ж",F192=12),LOOKUP(S192,Девушки!$BI$5:$BI$75,Девушки!$W$5:$W$75),IF(AND(D192="ж",F192=13),LOOKUP(S192,Девушки!$BJ$5:$BJ$75,Девушки!$W$5:$W$75),IF(AND(D192="ж",F192=14),LOOKUP(S192,Девушки!$BK$5:$BK$75,Девушки!$W$5:$W$75),IF(AND(D192="ж",F192=15),LOOKUP(S192,Девушки!$BL$5:$BL$75,Девушки!$W$5:$W$75),IF(AND(D192="ж",F192=16),LOOKUP(S192,Девушки!$BM$5:$BM$75,Девушки!$W$5:$W$75),IF(AND(D192="ж",F192&gt;=17),LOOKUP(S192,Девушки!$BN$5:$BN$75,Девушки!$W$5:$W$75),IF(AND(D192="м",F192&lt;=10),LOOKUP(S192,Юноши!$BG$5:$BG$75,Юноши!$W$5:$W$75),IF(AND(D192="м",F192=11),LOOKUP(S192,Юноши!$BH$5:$BH$75,Юноши!$W$5:$W$75),IF(AND(D192="м",F192=12),LOOKUP(S192,Юноши!$BI$5:$BI$75,Юноши!$W$5:$W$75),IF(AND(D192="м",F192=13),LOOKUP(S192,Юноши!$BJ$5:$BJ$75,Юноши!$W$5:$W$75),IF(AND(D192="м",F192=14),LOOKUP(S192,Юноши!$BK$5:$BK$75,Юноши!$W$5:$W$75),IF(AND(D192="м",F192=15),LOOKUP(S192,Юноши!$BL$5:$BL$75,Юноши!$W$5:$W$75),IF(AND(D192="м",F192=16),LOOKUP(S192,Юноши!$BM$5:$BM$75,Юноши!$W$5:$W$75),IF(AND(D192="м",F192&gt;=17),LOOKUP(S192,Юноши!$BN$5:$BN$75,Юноши!$W$5:$W$75))))))))))))))))))))</f>
        <v>0</v>
      </c>
      <c r="U192" s="343"/>
      <c r="V192" s="454">
        <f>IF(E192="",0,IF(U192&lt;=0,0,IF(AND(D192="ж",F192&lt;=10),LOOKUP(U192,Девушки!$BT$5:$BT$76,Девушки!$BO$5:$BO$76),IF(AND(D192="ж",F192=11),LOOKUP(U192,Девушки!$BT$5:$BT$76,Девушки!$BO$5:$BO$76),IF(AND(D192="ж",F192=12),LOOKUP(U192,Девушки!$BT$5:$BT$76,Девушки!$BO$5:$BO$76),IF(AND(D192="ж",F192=13),LOOKUP(U192,Девушки!$BT$5:$BT$76,Девушки!$BO$5:$BO$76),IF(AND(D192="ж",F192=14),LOOKUP(U192,Девушки!$BT$5:$BT$76,Девушки!$BO$5:$BO$76),IF(AND(D192="ж",F192=15),LOOKUP(U192,Девушки!$BT$5:$BT$76,Девушки!$BO$5:$BO$76),IF(AND(D192="ж",F192=16),LOOKUP(U192,Девушки!$BT$5:$BT$76,Девушки!$BO$5:$BO$76),IF(AND(D192="ж",F192&gt;=17),LOOKUP(U192,Девушки!$BT$5:$BT$76,Девушки!$BO$5:$BO$76),IF(AND(D192="м",F192&lt;=10),LOOKUP(U192,Юноши!$BT$5:$BT$76,Юноши!$BO$5:$BO$76),IF(AND(D192="м",F192=11),LOOKUP(U192,Юноши!$BT$5:$BT$76,Юноши!$BO$5:$BO$76),IF(AND(D192="м",F192=12),LOOKUP(U192,Юноши!$BT$5:$BT$76,Юноши!$BO$5:$BO$76),IF(AND(D192="м",F192=13),LOOKUP(U192,Юноши!$BT$5:$BT$76,Юноши!$BO$5:$BO$76),IF(AND(D192="м",F192=14),LOOKUP(U192,Юноши!$BT$5:$BT$76,Юноши!$BO$5:$BO$76),IF(AND(D192="м",F192=15),LOOKUP(U192,Юноши!$BT$5:$BT$76,Юноши!$BO$5:$BO$76),IF(AND(D192="м",F192=16),LOOKUP(U192,Юноши!$BT$5:$BT$76,Юноши!$BO$5:$BO$76),IF(AND(D192="м",F192&gt;=17),LOOKUP(U192,Юноши!$BT$5:$BT$76,Юноши!$BO$5:$BO$76)))))))))))))))))))</f>
        <v>0</v>
      </c>
      <c r="W192" s="348"/>
      <c r="X192" s="324">
        <f>IF(E192="",0,IF(W192="",0,IF(AND(D192="ж",F192&lt;=10),LOOKUP(W192,Девушки!$D$5:$D$76,Девушки!$A$5:$A$76),IF(AND(D192="ж",F192=11),LOOKUP(W192,Девушки!$E$5:$E$76,Девушки!$A$5:$A$76),IF(AND(D192="ж",F192=12),LOOKUP(W192,Девушки!$F$5:$F$76,Девушки!$A$5:$A$76),IF(AND(D192="ж",F192=13),LOOKUP(W192,Девушки!$G$5:$G$76,Девушки!$A$5:$A$76),IF(AND(D192="ж",F192=14),LOOKUP(W192,Девушки!$H$5:$H$76,Девушки!$A$5:$A$76),IF(AND(D192="ж",F192=15),LOOKUP(W192,Девушки!$I$5:$I$76,Девушки!$A$5:$A$76),IF(AND(D192="ж",F192=16),LOOKUP(W192,Девушки!$J$5:$J$76,Девушки!$A$5:$A$76),IF(AND(D192="ж",F192&gt;=17),LOOKUP(W192,Девушки!$K$5:$K$76,Девушки!$A$5:$A$76),IF(AND(D192="м",F192&lt;=10),LOOKUP(W192,Юноши!$D$5:$D$76,Юноши!$A$5:$A$76),IF(AND(D192="м",F192=11),LOOKUP(W192,Юноши!$E$5:$E$76,Юноши!$A$5:$A$76),IF(AND(D192="м",F192=12),LOOKUP(W192,Юноши!$F$5:$F$76,Юноши!$A$5:$A$76),IF(AND(D192="м",F192=13),LOOKUP(W192,Юноши!$G$5:$G$76,Юноши!$A$5:$A$76),IF(AND(D192="м",F192=14),LOOKUP(W192,Юноши!$H$5:$H$76,Юноши!$A$5:$A$76),IF(AND(D192="м",F192=15),LOOKUP(W192,Юноши!$I$5:$I$76,Юноши!$A$5:$A$76),IF(AND(D192="м",F192=16),LOOKUP(W192,Юноши!$J$5:$J$76,Юноши!$A$5:$A$76),IF(AND(D192="м",F192&gt;=17),LOOKUP(W192,Юноши!$K$5:$K$76,Юноши!$A$5:$A$76)))))))))))))))))))</f>
        <v>0</v>
      </c>
      <c r="Y192" s="451">
        <f t="shared" si="5"/>
        <v>0</v>
      </c>
    </row>
    <row r="193" spans="1:25" ht="24.95" customHeight="1">
      <c r="A193" s="456"/>
      <c r="B193" s="456"/>
      <c r="C193" s="457"/>
      <c r="D193" s="458"/>
      <c r="E193" s="463"/>
      <c r="F193" s="416" t="str">
        <f t="shared" si="4"/>
        <v>/</v>
      </c>
      <c r="G193" s="422"/>
      <c r="H193" s="420">
        <f>IF(E193="",0,IF(G193&lt;=0,0,IF(AND(D193="ж",F193&lt;=10),LOOKUP(G193,Девушки!$CH$5:$CH$76,Девушки!$L$5:$L$76),IF(AND(D193="ж",F193=11),LOOKUP(G193,Девушки!$CI$5:$CI$76,Девушки!$L$5:$L$76),IF(AND(D193="ж",F193=12),LOOKUP(G193,Девушки!$CJ$5:$CJ$76,Девушки!$L$5:$L$76),IF(AND(D193="ж",F193=13),LOOKUP(G193,Девушки!$CK$5:$CK$76,Девушки!$L$5:$L$76),IF(AND(D193="ж",F193=14),LOOKUP(G193,Девушки!$CL$5:$CL$76,Девушки!$L$5:$L$76),IF(AND(D193="ж",F193=15),LOOKUP(G193,Девушки!$CM$5:$CM$76,Девушки!$L$5:$L$76),IF(AND(D193="ж",F193=16),LOOKUP(G193,Девушки!$CN$5:$CN$76,Девушки!$L$5:$L$76),IF(AND(D193="ж",F193&gt;=17),LOOKUP(G193,Девушки!$CO$5:$CO$76,Девушки!$L$5:$L$76),IF(AND(D193="м",F193&lt;=10),LOOKUP(G193,Юноши!$CH$5:$CH$76,Юноши!$L$5:$L$76),IF(AND(D193="м",F193=11),LOOKUP(G193,Юноши!$CI$5:$CI$76,Юноши!$L$5:$L$76),IF(AND(D193="м",F193=12),LOOKUP(G193,Юноши!$CJ$5:$CJ$76,Юноши!$L$5:$L$76),IF(AND(D193="м",F193=13),LOOKUP(G193,Юноши!$CK$5:$CK$76,Юноши!$L$5:$L$76),IF(AND(D193="м",F193=14),LOOKUP(G193,Юноши!$CL$5:$CL$76,Юноши!$L$5:$L$76),IF(AND(D193="м",F193=15),LOOKUP(G193,Юноши!$CM$5:$CM$76,Юноши!$L$5:$L$76),IF(AND(D193="м",F193=16),LOOKUP(G193,Юноши!$CN$5:$CN$76,Юноши!$L$5:$L$76),IF(AND(D193="м",F193&gt;=17),LOOKUP(G193,Юноши!$CO$5:$CO$76,Юноши!$L$5:$L$76)))))))))))))))))))</f>
        <v>0</v>
      </c>
      <c r="I193" s="418"/>
      <c r="J193" s="383">
        <f>IF(E193="",0,IF(I193&lt;=0,0,IF(AND(D193="ж",F193&lt;=10),LOOKUP(I193,Девушки!$O$5:$O$76,Девушки!$L$5:$L$76),IF(AND(D193="ж",F193=11),LOOKUP(I193,Девушки!$P$5:$P$76,Девушки!$L$5:$L$76),IF(AND(D193="ж",F193=12),LOOKUP(I193,Девушки!$Q$5:$Q$76,Девушки!$L$5:$L$76),IF(AND(D193="ж",F193=13),LOOKUP(I193,Девушки!$R$5:$R$76,Девушки!$L$5:$L$76),IF(AND(D193="ж",F193=14),LOOKUP(I193,Девушки!$S$5:$S$76,Девушки!$L$5:$L$76),IF(AND(D193="ж",F193=15),LOOKUP(I193,Девушки!$T$5:$T$76,Девушки!$L$5:$L$76),IF(AND(D193="ж",F193=16),LOOKUP(I193,Девушки!$U$5:$U$76,Девушки!$L$5:$L$76),IF(AND(D193="ж",F193&gt;=17),LOOKUP(I193,Девушки!$V$5:$V$76,Девушки!$L$5:$L$76),IF(AND(D193="м",F193&lt;=10),LOOKUP(I193,Юноши!$O$5:$O$76,Юноши!$L$5:$L$76),IF(AND(D193="м",F193=11),LOOKUP(I193,Юноши!$P$5:$P$76,Юноши!$L$5:$L$76),IF(AND(D193="м",F193=12),LOOKUP(I193,Юноши!$Q$5:$Q$76,Юноши!$L$5:$L$76),IF(AND(D193="м",F193=13),LOOKUP(I193,Юноши!$R$5:$R$76,Юноши!$L$5:$L$76),IF(AND(D193="м",F193=14),LOOKUP(I193,Юноши!$S$5:$S$76,Юноши!$L$5:$L$76),IF(AND(D193="м",F193=15),LOOKUP(I193,Юноши!$T$5:$T$76,Юноши!$L$5:$L$76),IF(AND(D193="м",F193=16),LOOKUP(I193,Юноши!$U$5:$U$76,Юноши!$L$5:$L$76),IF(AND(D193="м",F193&gt;=17),LOOKUP(I193,Юноши!$V$5:$V$76,Юноши!$L$5:$L$76)))))))))))))))))))</f>
        <v>0</v>
      </c>
      <c r="K193" s="424"/>
      <c r="L193" s="391">
        <f>IF(E193="",0,IF(K193&lt;=0,0,IF(AND(D193="ж",F193&lt;=16),LOOKUP(K193,Девушки!$CC$5:$CC$76,Девушки!$L$5:$L$76),IF(AND(D193="ж",F193=17),LOOKUP(K193,Девушки!$CD$5:$CD$76,Девушки!$L$5:$L$76),IF(AND(D193="м",F193&lt;=16),LOOKUP(K193,Юноши!$CC$5:$CC$76,Юноши!$L$5:$L$76),IF(AND(D193="м",F193=17),LOOKUP(K193,Юноши!$CD$5:$CD$76,Юноши!$L$5:$L$76)))))))</f>
        <v>0</v>
      </c>
      <c r="M193" s="387"/>
      <c r="N193" s="320">
        <f>IF(E193="",0,IF(M193&lt;=0,0,IF(AND(D193="ж",F193&lt;=10),LOOKUP(M193,Девушки!$Z$5:$Z$75,Девушки!$W$5:$W$75),IF(AND(D193="ж",F193=11),LOOKUP(M193,Девушки!$AA$5:$AA$75,Девушки!$W$5:$W$75),IF(AND(D193="ж",F193=12),LOOKUP(M193,Девушки!$AB$5:$AB$75,Девушки!$W$5:$W$75),IF(AND(D193="ж",F193=13),LOOKUP(M193,Девушки!$AC$5:$AC$75,Девушки!$W$5:$W$75),IF(AND(D193="ж",F193=14),LOOKUP(M193,Девушки!$AD$5:$AD$75,Девушки!$W$5:$W$75),IF(AND(D193="ж",F193=15),LOOKUP(M193,Девушки!$AE$5:$AE$75,Девушки!$W$5:$W$75),IF(AND(D193="ж",F193=16),LOOKUP(M193,Девушки!$AF$5:$AF$75,Девушки!$W$5:$W$75),IF(AND(D193="ж",F193&gt;=17),LOOKUP(M193,Девушки!$AG$5:$AG$75,Девушки!$W$5:$W$75),IF(AND(D193="м",F193&lt;=10),LOOKUP(M193,Юноши!$Z$5:$Z$75,Юноши!$W$5:$W$75),IF(AND(D193="м",F193=11),LOOKUP(M193,Юноши!$AA$5:$AA$75,Юноши!$W$5:$W$75),IF(AND(D193="м",F193=12),LOOKUP(M193,Юноши!$AB$5:$AB$75,Юноши!$W$5:$W$75),IF(AND(D193="м",F193=13),LOOKUP(M193,Юноши!$AC$5:$AC$75,Юноши!$W$5:$W$75),IF(AND(D193="м",F193=14),LOOKUP(M193,Юноши!$AD$5:$AD$75,Юноши!$W$5:$W$75),IF(AND(D193="м",F193=15),LOOKUP(M193,Юноши!$AE$5:$AE$75,Юноши!$W$5:$W$75),IF(AND(D193="м",F193=16),LOOKUP(M193,Юноши!$AF$5:$AF$75,Юноши!$W$5:$W$75),IF(AND(D193="м",F193&gt;=17),LOOKUP(M193,Юноши!$AG$5:$AG$75,Юноши!$W$5:$W$75)))))))))))))))))))</f>
        <v>0</v>
      </c>
      <c r="O193" s="389"/>
      <c r="P193" s="322">
        <f>IF(E193="",0,IF(O193&lt;=0,0,IF(AND(D193="ж",F193&lt;=10),LOOKUP(O193,Девушки!$AK$5:$AK$75,Девушки!$W$5:$W$75),IF(AND(D193="ж",F193=11),LOOKUP(O193,Девушки!$AL$5:$AL$75,Девушки!$W$5:$W$75),IF(AND(D193="ж",F193=12),LOOKUP(O193,Девушки!$AM$5:$AM$75,Девушки!$W$5:$W$75),IF(AND(D193="ж",F193=13),LOOKUP(O193,Девушки!$AN$5:$AN$75,Девушки!$W$5:$W$75),IF(AND(D193="ж",F193=14),LOOKUP(O193,Девушки!$AO$5:$AO$75,Девушки!$W$5:$W$75),IF(AND(D193="ж",F193=15),LOOKUP(O193,Девушки!$AP$5:$AP$75,Девушки!$W$5:$W$75),IF(AND(D193="ж",F193=16),LOOKUP(O193,Девушки!$AQ$5:$AQ$75,Девушки!$W$5:$W$75),IF(AND(D193="ж",F193&gt;=17),LOOKUP(O193,Девушки!$AR$5:$AR$75,Девушки!$W$5:$W$75),IF(AND(D193="м",F193&lt;=10),LOOKUP(O193,Юноши!$AK$5:$AK$75,Юноши!$W$5:$W$75),IF(AND(D193="м",F193=11),LOOKUP(O193,Юноши!$AL$5:$AL$75,Юноши!$W$5:$W$75),IF(AND(D193="м",F193=12),LOOKUP(O193,Юноши!$AM$5:$AM$75,Юноши!$W$5:$W$75),IF(AND(D193="м",F193=13),LOOKUP(O193,Юноши!$AN$5:$AN$75,Юноши!$W$5:$W$75),IF(AND(D193="м",F193=14),LOOKUP(O193,Юноши!$AO$5:$AO$75,Юноши!$W$5:$W$75),IF(AND(D193="м",F193=15),LOOKUP(O193,Юноши!$AP$5:$AP$75,Юноши!$W$5:$W$75),IF(AND(D193="м",F193=16),LOOKUP(O193,Юноши!$AQ$5:$AQ$75,Юноши!$W$5:$W$75),IF(AND(D193="м",F193&gt;=17),LOOKUP(O193,Юноши!$AR$5:$AR$75,Юноши!$W$5:$W$75)))))))))))))))))))</f>
        <v>0</v>
      </c>
      <c r="Q193" s="319"/>
      <c r="R193" s="454">
        <f>IF(E193="",0,IF(Q193&lt;=0,0,IF(AND(D193="ж",F193&lt;=10),LOOKUP(Q193,Девушки!$AV$5:$AV$75,Девушки!$W$5:$W$75),IF(AND(D193="ж",F193=11),LOOKUP(Q193,Девушки!$AW$5:$AW$75,Девушки!$W$5:$W$75),IF(AND(D193="ж",F193=12),LOOKUP(Q193,Девушки!$AX$5:$AX$75,Девушки!$W$5:$W$75),IF(AND(D193="ж",F193=13),LOOKUP(Q193,Девушки!$AY$5:$AY$75,Девушки!$W$5:$W$75),IF(AND(D193="ж",F193=14),LOOKUP(Q193,Девушки!$AZ$5:$AZ$75,Девушки!$W$5:$W$75),IF(AND(D193="ж",F193=15),LOOKUP(Q193,Девушки!$BA$5:$BA$75,Девушки!$W$5:$W$75),IF(AND(D193="ж",F193=16),LOOKUP(Q193,Девушки!$BB$5:$BB$75,Девушки!$W$5:$W$75),IF(AND(D193="ж",F193&gt;=17),LOOKUP(Q193,Девушки!$BC$5:$BC$75,Девушки!$W$5:$W$75),IF(AND(D193="м",F193&lt;=10),LOOKUP(Q193,Юноши!$AV$5:$AV$75,Юноши!$W$5:$W$75),IF(AND(D193="м",F193=11),LOOKUP(Q193,Юноши!$AW$5:$AW$75,Юноши!$W$5:$W$75),IF(AND(D193="м",F193=12),LOOKUP(Q193,Юноши!$AX$5:$AX$75,Юноши!$W$5:$W$75),IF(AND(D193="м",F193=13),LOOKUP(Q193,Юноши!$AY$5:$AY$75,Юноши!$W$5:$W$75),IF(AND(D193="м",F193=14),LOOKUP(Q193,Юноши!$AZ$5:$AZ$75,Юноши!$W$5:$W$75),IF(AND(D193="м",F193=15),LOOKUP(Q193,Юноши!$BA$5:$BA$75,Юноши!$W$5:$W$75),IF(AND(D193="м",F193=16),LOOKUP(Q193,Юноши!$BB$5:$BB$75,Юноши!$W$5:$W$75),IF(AND(D193="м",F193&gt;=17),LOOKUP(Q193,Юноши!$BC$5:$BC$75,Юноши!$W$5:$W$75)))))))))))))))))))</f>
        <v>0</v>
      </c>
      <c r="S193" s="335"/>
      <c r="T193" s="323">
        <f>IF(E193="",0,IF(S193="",0,IF(S193&lt;-4,0,IF(AND(D193="ж",F193&lt;=10),LOOKUP(S193,Девушки!$BG$5:$BG$75,Девушки!$W$5:$W$75),IF(AND(D193="ж",F193=11),LOOKUP(S193,Девушки!$BH$5:$BH$75,Девушки!$W$5:$W$75),IF(AND(D193="ж",F193=12),LOOKUP(S193,Девушки!$BI$5:$BI$75,Девушки!$W$5:$W$75),IF(AND(D193="ж",F193=13),LOOKUP(S193,Девушки!$BJ$5:$BJ$75,Девушки!$W$5:$W$75),IF(AND(D193="ж",F193=14),LOOKUP(S193,Девушки!$BK$5:$BK$75,Девушки!$W$5:$W$75),IF(AND(D193="ж",F193=15),LOOKUP(S193,Девушки!$BL$5:$BL$75,Девушки!$W$5:$W$75),IF(AND(D193="ж",F193=16),LOOKUP(S193,Девушки!$BM$5:$BM$75,Девушки!$W$5:$W$75),IF(AND(D193="ж",F193&gt;=17),LOOKUP(S193,Девушки!$BN$5:$BN$75,Девушки!$W$5:$W$75),IF(AND(D193="м",F193&lt;=10),LOOKUP(S193,Юноши!$BG$5:$BG$75,Юноши!$W$5:$W$75),IF(AND(D193="м",F193=11),LOOKUP(S193,Юноши!$BH$5:$BH$75,Юноши!$W$5:$W$75),IF(AND(D193="м",F193=12),LOOKUP(S193,Юноши!$BI$5:$BI$75,Юноши!$W$5:$W$75),IF(AND(D193="м",F193=13),LOOKUP(S193,Юноши!$BJ$5:$BJ$75,Юноши!$W$5:$W$75),IF(AND(D193="м",F193=14),LOOKUP(S193,Юноши!$BK$5:$BK$75,Юноши!$W$5:$W$75),IF(AND(D193="м",F193=15),LOOKUP(S193,Юноши!$BL$5:$BL$75,Юноши!$W$5:$W$75),IF(AND(D193="м",F193=16),LOOKUP(S193,Юноши!$BM$5:$BM$75,Юноши!$W$5:$W$75),IF(AND(D193="м",F193&gt;=17),LOOKUP(S193,Юноши!$BN$5:$BN$75,Юноши!$W$5:$W$75))))))))))))))))))))</f>
        <v>0</v>
      </c>
      <c r="U193" s="343"/>
      <c r="V193" s="454">
        <f>IF(E193="",0,IF(U193&lt;=0,0,IF(AND(D193="ж",F193&lt;=10),LOOKUP(U193,Девушки!$BT$5:$BT$76,Девушки!$BO$5:$BO$76),IF(AND(D193="ж",F193=11),LOOKUP(U193,Девушки!$BT$5:$BT$76,Девушки!$BO$5:$BO$76),IF(AND(D193="ж",F193=12),LOOKUP(U193,Девушки!$BT$5:$BT$76,Девушки!$BO$5:$BO$76),IF(AND(D193="ж",F193=13),LOOKUP(U193,Девушки!$BT$5:$BT$76,Девушки!$BO$5:$BO$76),IF(AND(D193="ж",F193=14),LOOKUP(U193,Девушки!$BT$5:$BT$76,Девушки!$BO$5:$BO$76),IF(AND(D193="ж",F193=15),LOOKUP(U193,Девушки!$BT$5:$BT$76,Девушки!$BO$5:$BO$76),IF(AND(D193="ж",F193=16),LOOKUP(U193,Девушки!$BT$5:$BT$76,Девушки!$BO$5:$BO$76),IF(AND(D193="ж",F193&gt;=17),LOOKUP(U193,Девушки!$BT$5:$BT$76,Девушки!$BO$5:$BO$76),IF(AND(D193="м",F193&lt;=10),LOOKUP(U193,Юноши!$BT$5:$BT$76,Юноши!$BO$5:$BO$76),IF(AND(D193="м",F193=11),LOOKUP(U193,Юноши!$BT$5:$BT$76,Юноши!$BO$5:$BO$76),IF(AND(D193="м",F193=12),LOOKUP(U193,Юноши!$BT$5:$BT$76,Юноши!$BO$5:$BO$76),IF(AND(D193="м",F193=13),LOOKUP(U193,Юноши!$BT$5:$BT$76,Юноши!$BO$5:$BO$76),IF(AND(D193="м",F193=14),LOOKUP(U193,Юноши!$BT$5:$BT$76,Юноши!$BO$5:$BO$76),IF(AND(D193="м",F193=15),LOOKUP(U193,Юноши!$BT$5:$BT$76,Юноши!$BO$5:$BO$76),IF(AND(D193="м",F193=16),LOOKUP(U193,Юноши!$BT$5:$BT$76,Юноши!$BO$5:$BO$76),IF(AND(D193="м",F193&gt;=17),LOOKUP(U193,Юноши!$BT$5:$BT$76,Юноши!$BO$5:$BO$76)))))))))))))))))))</f>
        <v>0</v>
      </c>
      <c r="W193" s="348"/>
      <c r="X193" s="324">
        <f>IF(E193="",0,IF(W193="",0,IF(AND(D193="ж",F193&lt;=10),LOOKUP(W193,Девушки!$D$5:$D$76,Девушки!$A$5:$A$76),IF(AND(D193="ж",F193=11),LOOKUP(W193,Девушки!$E$5:$E$76,Девушки!$A$5:$A$76),IF(AND(D193="ж",F193=12),LOOKUP(W193,Девушки!$F$5:$F$76,Девушки!$A$5:$A$76),IF(AND(D193="ж",F193=13),LOOKUP(W193,Девушки!$G$5:$G$76,Девушки!$A$5:$A$76),IF(AND(D193="ж",F193=14),LOOKUP(W193,Девушки!$H$5:$H$76,Девушки!$A$5:$A$76),IF(AND(D193="ж",F193=15),LOOKUP(W193,Девушки!$I$5:$I$76,Девушки!$A$5:$A$76),IF(AND(D193="ж",F193=16),LOOKUP(W193,Девушки!$J$5:$J$76,Девушки!$A$5:$A$76),IF(AND(D193="ж",F193&gt;=17),LOOKUP(W193,Девушки!$K$5:$K$76,Девушки!$A$5:$A$76),IF(AND(D193="м",F193&lt;=10),LOOKUP(W193,Юноши!$D$5:$D$76,Юноши!$A$5:$A$76),IF(AND(D193="м",F193=11),LOOKUP(W193,Юноши!$E$5:$E$76,Юноши!$A$5:$A$76),IF(AND(D193="м",F193=12),LOOKUP(W193,Юноши!$F$5:$F$76,Юноши!$A$5:$A$76),IF(AND(D193="м",F193=13),LOOKUP(W193,Юноши!$G$5:$G$76,Юноши!$A$5:$A$76),IF(AND(D193="м",F193=14),LOOKUP(W193,Юноши!$H$5:$H$76,Юноши!$A$5:$A$76),IF(AND(D193="м",F193=15),LOOKUP(W193,Юноши!$I$5:$I$76,Юноши!$A$5:$A$76),IF(AND(D193="м",F193=16),LOOKUP(W193,Юноши!$J$5:$J$76,Юноши!$A$5:$A$76),IF(AND(D193="м",F193&gt;=17),LOOKUP(W193,Юноши!$K$5:$K$76,Юноши!$A$5:$A$76)))))))))))))))))))</f>
        <v>0</v>
      </c>
      <c r="Y193" s="451">
        <f t="shared" si="5"/>
        <v>0</v>
      </c>
    </row>
    <row r="194" spans="1:25" ht="24.95" customHeight="1">
      <c r="A194" s="456"/>
      <c r="B194" s="456"/>
      <c r="C194" s="457"/>
      <c r="D194" s="458"/>
      <c r="E194" s="463"/>
      <c r="F194" s="416" t="str">
        <f t="shared" si="4"/>
        <v>/</v>
      </c>
      <c r="G194" s="422"/>
      <c r="H194" s="420">
        <f>IF(E194="",0,IF(G194&lt;=0,0,IF(AND(D194="ж",F194&lt;=10),LOOKUP(G194,Девушки!$CH$5:$CH$76,Девушки!$L$5:$L$76),IF(AND(D194="ж",F194=11),LOOKUP(G194,Девушки!$CI$5:$CI$76,Девушки!$L$5:$L$76),IF(AND(D194="ж",F194=12),LOOKUP(G194,Девушки!$CJ$5:$CJ$76,Девушки!$L$5:$L$76),IF(AND(D194="ж",F194=13),LOOKUP(G194,Девушки!$CK$5:$CK$76,Девушки!$L$5:$L$76),IF(AND(D194="ж",F194=14),LOOKUP(G194,Девушки!$CL$5:$CL$76,Девушки!$L$5:$L$76),IF(AND(D194="ж",F194=15),LOOKUP(G194,Девушки!$CM$5:$CM$76,Девушки!$L$5:$L$76),IF(AND(D194="ж",F194=16),LOOKUP(G194,Девушки!$CN$5:$CN$76,Девушки!$L$5:$L$76),IF(AND(D194="ж",F194&gt;=17),LOOKUP(G194,Девушки!$CO$5:$CO$76,Девушки!$L$5:$L$76),IF(AND(D194="м",F194&lt;=10),LOOKUP(G194,Юноши!$CH$5:$CH$76,Юноши!$L$5:$L$76),IF(AND(D194="м",F194=11),LOOKUP(G194,Юноши!$CI$5:$CI$76,Юноши!$L$5:$L$76),IF(AND(D194="м",F194=12),LOOKUP(G194,Юноши!$CJ$5:$CJ$76,Юноши!$L$5:$L$76),IF(AND(D194="м",F194=13),LOOKUP(G194,Юноши!$CK$5:$CK$76,Юноши!$L$5:$L$76),IF(AND(D194="м",F194=14),LOOKUP(G194,Юноши!$CL$5:$CL$76,Юноши!$L$5:$L$76),IF(AND(D194="м",F194=15),LOOKUP(G194,Юноши!$CM$5:$CM$76,Юноши!$L$5:$L$76),IF(AND(D194="м",F194=16),LOOKUP(G194,Юноши!$CN$5:$CN$76,Юноши!$L$5:$L$76),IF(AND(D194="м",F194&gt;=17),LOOKUP(G194,Юноши!$CO$5:$CO$76,Юноши!$L$5:$L$76)))))))))))))))))))</f>
        <v>0</v>
      </c>
      <c r="I194" s="418"/>
      <c r="J194" s="383">
        <f>IF(E194="",0,IF(I194&lt;=0,0,IF(AND(D194="ж",F194&lt;=10),LOOKUP(I194,Девушки!$O$5:$O$76,Девушки!$L$5:$L$76),IF(AND(D194="ж",F194=11),LOOKUP(I194,Девушки!$P$5:$P$76,Девушки!$L$5:$L$76),IF(AND(D194="ж",F194=12),LOOKUP(I194,Девушки!$Q$5:$Q$76,Девушки!$L$5:$L$76),IF(AND(D194="ж",F194=13),LOOKUP(I194,Девушки!$R$5:$R$76,Девушки!$L$5:$L$76),IF(AND(D194="ж",F194=14),LOOKUP(I194,Девушки!$S$5:$S$76,Девушки!$L$5:$L$76),IF(AND(D194="ж",F194=15),LOOKUP(I194,Девушки!$T$5:$T$76,Девушки!$L$5:$L$76),IF(AND(D194="ж",F194=16),LOOKUP(I194,Девушки!$U$5:$U$76,Девушки!$L$5:$L$76),IF(AND(D194="ж",F194&gt;=17),LOOKUP(I194,Девушки!$V$5:$V$76,Девушки!$L$5:$L$76),IF(AND(D194="м",F194&lt;=10),LOOKUP(I194,Юноши!$O$5:$O$76,Юноши!$L$5:$L$76),IF(AND(D194="м",F194=11),LOOKUP(I194,Юноши!$P$5:$P$76,Юноши!$L$5:$L$76),IF(AND(D194="м",F194=12),LOOKUP(I194,Юноши!$Q$5:$Q$76,Юноши!$L$5:$L$76),IF(AND(D194="м",F194=13),LOOKUP(I194,Юноши!$R$5:$R$76,Юноши!$L$5:$L$76),IF(AND(D194="м",F194=14),LOOKUP(I194,Юноши!$S$5:$S$76,Юноши!$L$5:$L$76),IF(AND(D194="м",F194=15),LOOKUP(I194,Юноши!$T$5:$T$76,Юноши!$L$5:$L$76),IF(AND(D194="м",F194=16),LOOKUP(I194,Юноши!$U$5:$U$76,Юноши!$L$5:$L$76),IF(AND(D194="м",F194&gt;=17),LOOKUP(I194,Юноши!$V$5:$V$76,Юноши!$L$5:$L$76)))))))))))))))))))</f>
        <v>0</v>
      </c>
      <c r="K194" s="424"/>
      <c r="L194" s="391">
        <f>IF(E194="",0,IF(K194&lt;=0,0,IF(AND(D194="ж",F194&lt;=16),LOOKUP(K194,Девушки!$CC$5:$CC$76,Девушки!$L$5:$L$76),IF(AND(D194="ж",F194=17),LOOKUP(K194,Девушки!$CD$5:$CD$76,Девушки!$L$5:$L$76),IF(AND(D194="м",F194&lt;=16),LOOKUP(K194,Юноши!$CC$5:$CC$76,Юноши!$L$5:$L$76),IF(AND(D194="м",F194=17),LOOKUP(K194,Юноши!$CD$5:$CD$76,Юноши!$L$5:$L$76)))))))</f>
        <v>0</v>
      </c>
      <c r="M194" s="387"/>
      <c r="N194" s="320">
        <f>IF(E194="",0,IF(M194&lt;=0,0,IF(AND(D194="ж",F194&lt;=10),LOOKUP(M194,Девушки!$Z$5:$Z$75,Девушки!$W$5:$W$75),IF(AND(D194="ж",F194=11),LOOKUP(M194,Девушки!$AA$5:$AA$75,Девушки!$W$5:$W$75),IF(AND(D194="ж",F194=12),LOOKUP(M194,Девушки!$AB$5:$AB$75,Девушки!$W$5:$W$75),IF(AND(D194="ж",F194=13),LOOKUP(M194,Девушки!$AC$5:$AC$75,Девушки!$W$5:$W$75),IF(AND(D194="ж",F194=14),LOOKUP(M194,Девушки!$AD$5:$AD$75,Девушки!$W$5:$W$75),IF(AND(D194="ж",F194=15),LOOKUP(M194,Девушки!$AE$5:$AE$75,Девушки!$W$5:$W$75),IF(AND(D194="ж",F194=16),LOOKUP(M194,Девушки!$AF$5:$AF$75,Девушки!$W$5:$W$75),IF(AND(D194="ж",F194&gt;=17),LOOKUP(M194,Девушки!$AG$5:$AG$75,Девушки!$W$5:$W$75),IF(AND(D194="м",F194&lt;=10),LOOKUP(M194,Юноши!$Z$5:$Z$75,Юноши!$W$5:$W$75),IF(AND(D194="м",F194=11),LOOKUP(M194,Юноши!$AA$5:$AA$75,Юноши!$W$5:$W$75),IF(AND(D194="м",F194=12),LOOKUP(M194,Юноши!$AB$5:$AB$75,Юноши!$W$5:$W$75),IF(AND(D194="м",F194=13),LOOKUP(M194,Юноши!$AC$5:$AC$75,Юноши!$W$5:$W$75),IF(AND(D194="м",F194=14),LOOKUP(M194,Юноши!$AD$5:$AD$75,Юноши!$W$5:$W$75),IF(AND(D194="м",F194=15),LOOKUP(M194,Юноши!$AE$5:$AE$75,Юноши!$W$5:$W$75),IF(AND(D194="м",F194=16),LOOKUP(M194,Юноши!$AF$5:$AF$75,Юноши!$W$5:$W$75),IF(AND(D194="м",F194&gt;=17),LOOKUP(M194,Юноши!$AG$5:$AG$75,Юноши!$W$5:$W$75)))))))))))))))))))</f>
        <v>0</v>
      </c>
      <c r="O194" s="389"/>
      <c r="P194" s="322">
        <f>IF(E194="",0,IF(O194&lt;=0,0,IF(AND(D194="ж",F194&lt;=10),LOOKUP(O194,Девушки!$AK$5:$AK$75,Девушки!$W$5:$W$75),IF(AND(D194="ж",F194=11),LOOKUP(O194,Девушки!$AL$5:$AL$75,Девушки!$W$5:$W$75),IF(AND(D194="ж",F194=12),LOOKUP(O194,Девушки!$AM$5:$AM$75,Девушки!$W$5:$W$75),IF(AND(D194="ж",F194=13),LOOKUP(O194,Девушки!$AN$5:$AN$75,Девушки!$W$5:$W$75),IF(AND(D194="ж",F194=14),LOOKUP(O194,Девушки!$AO$5:$AO$75,Девушки!$W$5:$W$75),IF(AND(D194="ж",F194=15),LOOKUP(O194,Девушки!$AP$5:$AP$75,Девушки!$W$5:$W$75),IF(AND(D194="ж",F194=16),LOOKUP(O194,Девушки!$AQ$5:$AQ$75,Девушки!$W$5:$W$75),IF(AND(D194="ж",F194&gt;=17),LOOKUP(O194,Девушки!$AR$5:$AR$75,Девушки!$W$5:$W$75),IF(AND(D194="м",F194&lt;=10),LOOKUP(O194,Юноши!$AK$5:$AK$75,Юноши!$W$5:$W$75),IF(AND(D194="м",F194=11),LOOKUP(O194,Юноши!$AL$5:$AL$75,Юноши!$W$5:$W$75),IF(AND(D194="м",F194=12),LOOKUP(O194,Юноши!$AM$5:$AM$75,Юноши!$W$5:$W$75),IF(AND(D194="м",F194=13),LOOKUP(O194,Юноши!$AN$5:$AN$75,Юноши!$W$5:$W$75),IF(AND(D194="м",F194=14),LOOKUP(O194,Юноши!$AO$5:$AO$75,Юноши!$W$5:$W$75),IF(AND(D194="м",F194=15),LOOKUP(O194,Юноши!$AP$5:$AP$75,Юноши!$W$5:$W$75),IF(AND(D194="м",F194=16),LOOKUP(O194,Юноши!$AQ$5:$AQ$75,Юноши!$W$5:$W$75),IF(AND(D194="м",F194&gt;=17),LOOKUP(O194,Юноши!$AR$5:$AR$75,Юноши!$W$5:$W$75)))))))))))))))))))</f>
        <v>0</v>
      </c>
      <c r="Q194" s="319"/>
      <c r="R194" s="454">
        <f>IF(E194="",0,IF(Q194&lt;=0,0,IF(AND(D194="ж",F194&lt;=10),LOOKUP(Q194,Девушки!$AV$5:$AV$75,Девушки!$W$5:$W$75),IF(AND(D194="ж",F194=11),LOOKUP(Q194,Девушки!$AW$5:$AW$75,Девушки!$W$5:$W$75),IF(AND(D194="ж",F194=12),LOOKUP(Q194,Девушки!$AX$5:$AX$75,Девушки!$W$5:$W$75),IF(AND(D194="ж",F194=13),LOOKUP(Q194,Девушки!$AY$5:$AY$75,Девушки!$W$5:$W$75),IF(AND(D194="ж",F194=14),LOOKUP(Q194,Девушки!$AZ$5:$AZ$75,Девушки!$W$5:$W$75),IF(AND(D194="ж",F194=15),LOOKUP(Q194,Девушки!$BA$5:$BA$75,Девушки!$W$5:$W$75),IF(AND(D194="ж",F194=16),LOOKUP(Q194,Девушки!$BB$5:$BB$75,Девушки!$W$5:$W$75),IF(AND(D194="ж",F194&gt;=17),LOOKUP(Q194,Девушки!$BC$5:$BC$75,Девушки!$W$5:$W$75),IF(AND(D194="м",F194&lt;=10),LOOKUP(Q194,Юноши!$AV$5:$AV$75,Юноши!$W$5:$W$75),IF(AND(D194="м",F194=11),LOOKUP(Q194,Юноши!$AW$5:$AW$75,Юноши!$W$5:$W$75),IF(AND(D194="м",F194=12),LOOKUP(Q194,Юноши!$AX$5:$AX$75,Юноши!$W$5:$W$75),IF(AND(D194="м",F194=13),LOOKUP(Q194,Юноши!$AY$5:$AY$75,Юноши!$W$5:$W$75),IF(AND(D194="м",F194=14),LOOKUP(Q194,Юноши!$AZ$5:$AZ$75,Юноши!$W$5:$W$75),IF(AND(D194="м",F194=15),LOOKUP(Q194,Юноши!$BA$5:$BA$75,Юноши!$W$5:$W$75),IF(AND(D194="м",F194=16),LOOKUP(Q194,Юноши!$BB$5:$BB$75,Юноши!$W$5:$W$75),IF(AND(D194="м",F194&gt;=17),LOOKUP(Q194,Юноши!$BC$5:$BC$75,Юноши!$W$5:$W$75)))))))))))))))))))</f>
        <v>0</v>
      </c>
      <c r="S194" s="335"/>
      <c r="T194" s="323">
        <f>IF(E194="",0,IF(S194="",0,IF(S194&lt;-4,0,IF(AND(D194="ж",F194&lt;=10),LOOKUP(S194,Девушки!$BG$5:$BG$75,Девушки!$W$5:$W$75),IF(AND(D194="ж",F194=11),LOOKUP(S194,Девушки!$BH$5:$BH$75,Девушки!$W$5:$W$75),IF(AND(D194="ж",F194=12),LOOKUP(S194,Девушки!$BI$5:$BI$75,Девушки!$W$5:$W$75),IF(AND(D194="ж",F194=13),LOOKUP(S194,Девушки!$BJ$5:$BJ$75,Девушки!$W$5:$W$75),IF(AND(D194="ж",F194=14),LOOKUP(S194,Девушки!$BK$5:$BK$75,Девушки!$W$5:$W$75),IF(AND(D194="ж",F194=15),LOOKUP(S194,Девушки!$BL$5:$BL$75,Девушки!$W$5:$W$75),IF(AND(D194="ж",F194=16),LOOKUP(S194,Девушки!$BM$5:$BM$75,Девушки!$W$5:$W$75),IF(AND(D194="ж",F194&gt;=17),LOOKUP(S194,Девушки!$BN$5:$BN$75,Девушки!$W$5:$W$75),IF(AND(D194="м",F194&lt;=10),LOOKUP(S194,Юноши!$BG$5:$BG$75,Юноши!$W$5:$W$75),IF(AND(D194="м",F194=11),LOOKUP(S194,Юноши!$BH$5:$BH$75,Юноши!$W$5:$W$75),IF(AND(D194="м",F194=12),LOOKUP(S194,Юноши!$BI$5:$BI$75,Юноши!$W$5:$W$75),IF(AND(D194="м",F194=13),LOOKUP(S194,Юноши!$BJ$5:$BJ$75,Юноши!$W$5:$W$75),IF(AND(D194="м",F194=14),LOOKUP(S194,Юноши!$BK$5:$BK$75,Юноши!$W$5:$W$75),IF(AND(D194="м",F194=15),LOOKUP(S194,Юноши!$BL$5:$BL$75,Юноши!$W$5:$W$75),IF(AND(D194="м",F194=16),LOOKUP(S194,Юноши!$BM$5:$BM$75,Юноши!$W$5:$W$75),IF(AND(D194="м",F194&gt;=17),LOOKUP(S194,Юноши!$BN$5:$BN$75,Юноши!$W$5:$W$75))))))))))))))))))))</f>
        <v>0</v>
      </c>
      <c r="U194" s="343"/>
      <c r="V194" s="454">
        <f>IF(E194="",0,IF(U194&lt;=0,0,IF(AND(D194="ж",F194&lt;=10),LOOKUP(U194,Девушки!$BT$5:$BT$76,Девушки!$BO$5:$BO$76),IF(AND(D194="ж",F194=11),LOOKUP(U194,Девушки!$BT$5:$BT$76,Девушки!$BO$5:$BO$76),IF(AND(D194="ж",F194=12),LOOKUP(U194,Девушки!$BT$5:$BT$76,Девушки!$BO$5:$BO$76),IF(AND(D194="ж",F194=13),LOOKUP(U194,Девушки!$BT$5:$BT$76,Девушки!$BO$5:$BO$76),IF(AND(D194="ж",F194=14),LOOKUP(U194,Девушки!$BT$5:$BT$76,Девушки!$BO$5:$BO$76),IF(AND(D194="ж",F194=15),LOOKUP(U194,Девушки!$BT$5:$BT$76,Девушки!$BO$5:$BO$76),IF(AND(D194="ж",F194=16),LOOKUP(U194,Девушки!$BT$5:$BT$76,Девушки!$BO$5:$BO$76),IF(AND(D194="ж",F194&gt;=17),LOOKUP(U194,Девушки!$BT$5:$BT$76,Девушки!$BO$5:$BO$76),IF(AND(D194="м",F194&lt;=10),LOOKUP(U194,Юноши!$BT$5:$BT$76,Юноши!$BO$5:$BO$76),IF(AND(D194="м",F194=11),LOOKUP(U194,Юноши!$BT$5:$BT$76,Юноши!$BO$5:$BO$76),IF(AND(D194="м",F194=12),LOOKUP(U194,Юноши!$BT$5:$BT$76,Юноши!$BO$5:$BO$76),IF(AND(D194="м",F194=13),LOOKUP(U194,Юноши!$BT$5:$BT$76,Юноши!$BO$5:$BO$76),IF(AND(D194="м",F194=14),LOOKUP(U194,Юноши!$BT$5:$BT$76,Юноши!$BO$5:$BO$76),IF(AND(D194="м",F194=15),LOOKUP(U194,Юноши!$BT$5:$BT$76,Юноши!$BO$5:$BO$76),IF(AND(D194="м",F194=16),LOOKUP(U194,Юноши!$BT$5:$BT$76,Юноши!$BO$5:$BO$76),IF(AND(D194="м",F194&gt;=17),LOOKUP(U194,Юноши!$BT$5:$BT$76,Юноши!$BO$5:$BO$76)))))))))))))))))))</f>
        <v>0</v>
      </c>
      <c r="W194" s="348"/>
      <c r="X194" s="324">
        <f>IF(E194="",0,IF(W194="",0,IF(AND(D194="ж",F194&lt;=10),LOOKUP(W194,Девушки!$D$5:$D$76,Девушки!$A$5:$A$76),IF(AND(D194="ж",F194=11),LOOKUP(W194,Девушки!$E$5:$E$76,Девушки!$A$5:$A$76),IF(AND(D194="ж",F194=12),LOOKUP(W194,Девушки!$F$5:$F$76,Девушки!$A$5:$A$76),IF(AND(D194="ж",F194=13),LOOKUP(W194,Девушки!$G$5:$G$76,Девушки!$A$5:$A$76),IF(AND(D194="ж",F194=14),LOOKUP(W194,Девушки!$H$5:$H$76,Девушки!$A$5:$A$76),IF(AND(D194="ж",F194=15),LOOKUP(W194,Девушки!$I$5:$I$76,Девушки!$A$5:$A$76),IF(AND(D194="ж",F194=16),LOOKUP(W194,Девушки!$J$5:$J$76,Девушки!$A$5:$A$76),IF(AND(D194="ж",F194&gt;=17),LOOKUP(W194,Девушки!$K$5:$K$76,Девушки!$A$5:$A$76),IF(AND(D194="м",F194&lt;=10),LOOKUP(W194,Юноши!$D$5:$D$76,Юноши!$A$5:$A$76),IF(AND(D194="м",F194=11),LOOKUP(W194,Юноши!$E$5:$E$76,Юноши!$A$5:$A$76),IF(AND(D194="м",F194=12),LOOKUP(W194,Юноши!$F$5:$F$76,Юноши!$A$5:$A$76),IF(AND(D194="м",F194=13),LOOKUP(W194,Юноши!$G$5:$G$76,Юноши!$A$5:$A$76),IF(AND(D194="м",F194=14),LOOKUP(W194,Юноши!$H$5:$H$76,Юноши!$A$5:$A$76),IF(AND(D194="м",F194=15),LOOKUP(W194,Юноши!$I$5:$I$76,Юноши!$A$5:$A$76),IF(AND(D194="м",F194=16),LOOKUP(W194,Юноши!$J$5:$J$76,Юноши!$A$5:$A$76),IF(AND(D194="м",F194&gt;=17),LOOKUP(W194,Юноши!$K$5:$K$76,Юноши!$A$5:$A$76)))))))))))))))))))</f>
        <v>0</v>
      </c>
      <c r="Y194" s="451">
        <f t="shared" si="5"/>
        <v>0</v>
      </c>
    </row>
    <row r="195" spans="1:25" ht="24.95" customHeight="1">
      <c r="A195" s="456"/>
      <c r="B195" s="456"/>
      <c r="C195" s="457"/>
      <c r="D195" s="458"/>
      <c r="E195" s="463"/>
      <c r="F195" s="416" t="str">
        <f t="shared" si="4"/>
        <v>/</v>
      </c>
      <c r="G195" s="422"/>
      <c r="H195" s="420">
        <f>IF(E195="",0,IF(G195&lt;=0,0,IF(AND(D195="ж",F195&lt;=10),LOOKUP(G195,Девушки!$CH$5:$CH$76,Девушки!$L$5:$L$76),IF(AND(D195="ж",F195=11),LOOKUP(G195,Девушки!$CI$5:$CI$76,Девушки!$L$5:$L$76),IF(AND(D195="ж",F195=12),LOOKUP(G195,Девушки!$CJ$5:$CJ$76,Девушки!$L$5:$L$76),IF(AND(D195="ж",F195=13),LOOKUP(G195,Девушки!$CK$5:$CK$76,Девушки!$L$5:$L$76),IF(AND(D195="ж",F195=14),LOOKUP(G195,Девушки!$CL$5:$CL$76,Девушки!$L$5:$L$76),IF(AND(D195="ж",F195=15),LOOKUP(G195,Девушки!$CM$5:$CM$76,Девушки!$L$5:$L$76),IF(AND(D195="ж",F195=16),LOOKUP(G195,Девушки!$CN$5:$CN$76,Девушки!$L$5:$L$76),IF(AND(D195="ж",F195&gt;=17),LOOKUP(G195,Девушки!$CO$5:$CO$76,Девушки!$L$5:$L$76),IF(AND(D195="м",F195&lt;=10),LOOKUP(G195,Юноши!$CH$5:$CH$76,Юноши!$L$5:$L$76),IF(AND(D195="м",F195=11),LOOKUP(G195,Юноши!$CI$5:$CI$76,Юноши!$L$5:$L$76),IF(AND(D195="м",F195=12),LOOKUP(G195,Юноши!$CJ$5:$CJ$76,Юноши!$L$5:$L$76),IF(AND(D195="м",F195=13),LOOKUP(G195,Юноши!$CK$5:$CK$76,Юноши!$L$5:$L$76),IF(AND(D195="м",F195=14),LOOKUP(G195,Юноши!$CL$5:$CL$76,Юноши!$L$5:$L$76),IF(AND(D195="м",F195=15),LOOKUP(G195,Юноши!$CM$5:$CM$76,Юноши!$L$5:$L$76),IF(AND(D195="м",F195=16),LOOKUP(G195,Юноши!$CN$5:$CN$76,Юноши!$L$5:$L$76),IF(AND(D195="м",F195&gt;=17),LOOKUP(G195,Юноши!$CO$5:$CO$76,Юноши!$L$5:$L$76)))))))))))))))))))</f>
        <v>0</v>
      </c>
      <c r="I195" s="418"/>
      <c r="J195" s="383">
        <f>IF(E195="",0,IF(I195&lt;=0,0,IF(AND(D195="ж",F195&lt;=10),LOOKUP(I195,Девушки!$O$5:$O$76,Девушки!$L$5:$L$76),IF(AND(D195="ж",F195=11),LOOKUP(I195,Девушки!$P$5:$P$76,Девушки!$L$5:$L$76),IF(AND(D195="ж",F195=12),LOOKUP(I195,Девушки!$Q$5:$Q$76,Девушки!$L$5:$L$76),IF(AND(D195="ж",F195=13),LOOKUP(I195,Девушки!$R$5:$R$76,Девушки!$L$5:$L$76),IF(AND(D195="ж",F195=14),LOOKUP(I195,Девушки!$S$5:$S$76,Девушки!$L$5:$L$76),IF(AND(D195="ж",F195=15),LOOKUP(I195,Девушки!$T$5:$T$76,Девушки!$L$5:$L$76),IF(AND(D195="ж",F195=16),LOOKUP(I195,Девушки!$U$5:$U$76,Девушки!$L$5:$L$76),IF(AND(D195="ж",F195&gt;=17),LOOKUP(I195,Девушки!$V$5:$V$76,Девушки!$L$5:$L$76),IF(AND(D195="м",F195&lt;=10),LOOKUP(I195,Юноши!$O$5:$O$76,Юноши!$L$5:$L$76),IF(AND(D195="м",F195=11),LOOKUP(I195,Юноши!$P$5:$P$76,Юноши!$L$5:$L$76),IF(AND(D195="м",F195=12),LOOKUP(I195,Юноши!$Q$5:$Q$76,Юноши!$L$5:$L$76),IF(AND(D195="м",F195=13),LOOKUP(I195,Юноши!$R$5:$R$76,Юноши!$L$5:$L$76),IF(AND(D195="м",F195=14),LOOKUP(I195,Юноши!$S$5:$S$76,Юноши!$L$5:$L$76),IF(AND(D195="м",F195=15),LOOKUP(I195,Юноши!$T$5:$T$76,Юноши!$L$5:$L$76),IF(AND(D195="м",F195=16),LOOKUP(I195,Юноши!$U$5:$U$76,Юноши!$L$5:$L$76),IF(AND(D195="м",F195&gt;=17),LOOKUP(I195,Юноши!$V$5:$V$76,Юноши!$L$5:$L$76)))))))))))))))))))</f>
        <v>0</v>
      </c>
      <c r="K195" s="424"/>
      <c r="L195" s="391">
        <f>IF(E195="",0,IF(K195&lt;=0,0,IF(AND(D195="ж",F195&lt;=16),LOOKUP(K195,Девушки!$CC$5:$CC$76,Девушки!$L$5:$L$76),IF(AND(D195="ж",F195=17),LOOKUP(K195,Девушки!$CD$5:$CD$76,Девушки!$L$5:$L$76),IF(AND(D195="м",F195&lt;=16),LOOKUP(K195,Юноши!$CC$5:$CC$76,Юноши!$L$5:$L$76),IF(AND(D195="м",F195=17),LOOKUP(K195,Юноши!$CD$5:$CD$76,Юноши!$L$5:$L$76)))))))</f>
        <v>0</v>
      </c>
      <c r="M195" s="387"/>
      <c r="N195" s="320">
        <f>IF(E195="",0,IF(M195&lt;=0,0,IF(AND(D195="ж",F195&lt;=10),LOOKUP(M195,Девушки!$Z$5:$Z$75,Девушки!$W$5:$W$75),IF(AND(D195="ж",F195=11),LOOKUP(M195,Девушки!$AA$5:$AA$75,Девушки!$W$5:$W$75),IF(AND(D195="ж",F195=12),LOOKUP(M195,Девушки!$AB$5:$AB$75,Девушки!$W$5:$W$75),IF(AND(D195="ж",F195=13),LOOKUP(M195,Девушки!$AC$5:$AC$75,Девушки!$W$5:$W$75),IF(AND(D195="ж",F195=14),LOOKUP(M195,Девушки!$AD$5:$AD$75,Девушки!$W$5:$W$75),IF(AND(D195="ж",F195=15),LOOKUP(M195,Девушки!$AE$5:$AE$75,Девушки!$W$5:$W$75),IF(AND(D195="ж",F195=16),LOOKUP(M195,Девушки!$AF$5:$AF$75,Девушки!$W$5:$W$75),IF(AND(D195="ж",F195&gt;=17),LOOKUP(M195,Девушки!$AG$5:$AG$75,Девушки!$W$5:$W$75),IF(AND(D195="м",F195&lt;=10),LOOKUP(M195,Юноши!$Z$5:$Z$75,Юноши!$W$5:$W$75),IF(AND(D195="м",F195=11),LOOKUP(M195,Юноши!$AA$5:$AA$75,Юноши!$W$5:$W$75),IF(AND(D195="м",F195=12),LOOKUP(M195,Юноши!$AB$5:$AB$75,Юноши!$W$5:$W$75),IF(AND(D195="м",F195=13),LOOKUP(M195,Юноши!$AC$5:$AC$75,Юноши!$W$5:$W$75),IF(AND(D195="м",F195=14),LOOKUP(M195,Юноши!$AD$5:$AD$75,Юноши!$W$5:$W$75),IF(AND(D195="м",F195=15),LOOKUP(M195,Юноши!$AE$5:$AE$75,Юноши!$W$5:$W$75),IF(AND(D195="м",F195=16),LOOKUP(M195,Юноши!$AF$5:$AF$75,Юноши!$W$5:$W$75),IF(AND(D195="м",F195&gt;=17),LOOKUP(M195,Юноши!$AG$5:$AG$75,Юноши!$W$5:$W$75)))))))))))))))))))</f>
        <v>0</v>
      </c>
      <c r="O195" s="389"/>
      <c r="P195" s="322">
        <f>IF(E195="",0,IF(O195&lt;=0,0,IF(AND(D195="ж",F195&lt;=10),LOOKUP(O195,Девушки!$AK$5:$AK$75,Девушки!$W$5:$W$75),IF(AND(D195="ж",F195=11),LOOKUP(O195,Девушки!$AL$5:$AL$75,Девушки!$W$5:$W$75),IF(AND(D195="ж",F195=12),LOOKUP(O195,Девушки!$AM$5:$AM$75,Девушки!$W$5:$W$75),IF(AND(D195="ж",F195=13),LOOKUP(O195,Девушки!$AN$5:$AN$75,Девушки!$W$5:$W$75),IF(AND(D195="ж",F195=14),LOOKUP(O195,Девушки!$AO$5:$AO$75,Девушки!$W$5:$W$75),IF(AND(D195="ж",F195=15),LOOKUP(O195,Девушки!$AP$5:$AP$75,Девушки!$W$5:$W$75),IF(AND(D195="ж",F195=16),LOOKUP(O195,Девушки!$AQ$5:$AQ$75,Девушки!$W$5:$W$75),IF(AND(D195="ж",F195&gt;=17),LOOKUP(O195,Девушки!$AR$5:$AR$75,Девушки!$W$5:$W$75),IF(AND(D195="м",F195&lt;=10),LOOKUP(O195,Юноши!$AK$5:$AK$75,Юноши!$W$5:$W$75),IF(AND(D195="м",F195=11),LOOKUP(O195,Юноши!$AL$5:$AL$75,Юноши!$W$5:$W$75),IF(AND(D195="м",F195=12),LOOKUP(O195,Юноши!$AM$5:$AM$75,Юноши!$W$5:$W$75),IF(AND(D195="м",F195=13),LOOKUP(O195,Юноши!$AN$5:$AN$75,Юноши!$W$5:$W$75),IF(AND(D195="м",F195=14),LOOKUP(O195,Юноши!$AO$5:$AO$75,Юноши!$W$5:$W$75),IF(AND(D195="м",F195=15),LOOKUP(O195,Юноши!$AP$5:$AP$75,Юноши!$W$5:$W$75),IF(AND(D195="м",F195=16),LOOKUP(O195,Юноши!$AQ$5:$AQ$75,Юноши!$W$5:$W$75),IF(AND(D195="м",F195&gt;=17),LOOKUP(O195,Юноши!$AR$5:$AR$75,Юноши!$W$5:$W$75)))))))))))))))))))</f>
        <v>0</v>
      </c>
      <c r="Q195" s="319"/>
      <c r="R195" s="454">
        <f>IF(E195="",0,IF(Q195&lt;=0,0,IF(AND(D195="ж",F195&lt;=10),LOOKUP(Q195,Девушки!$AV$5:$AV$75,Девушки!$W$5:$W$75),IF(AND(D195="ж",F195=11),LOOKUP(Q195,Девушки!$AW$5:$AW$75,Девушки!$W$5:$W$75),IF(AND(D195="ж",F195=12),LOOKUP(Q195,Девушки!$AX$5:$AX$75,Девушки!$W$5:$W$75),IF(AND(D195="ж",F195=13),LOOKUP(Q195,Девушки!$AY$5:$AY$75,Девушки!$W$5:$W$75),IF(AND(D195="ж",F195=14),LOOKUP(Q195,Девушки!$AZ$5:$AZ$75,Девушки!$W$5:$W$75),IF(AND(D195="ж",F195=15),LOOKUP(Q195,Девушки!$BA$5:$BA$75,Девушки!$W$5:$W$75),IF(AND(D195="ж",F195=16),LOOKUP(Q195,Девушки!$BB$5:$BB$75,Девушки!$W$5:$W$75),IF(AND(D195="ж",F195&gt;=17),LOOKUP(Q195,Девушки!$BC$5:$BC$75,Девушки!$W$5:$W$75),IF(AND(D195="м",F195&lt;=10),LOOKUP(Q195,Юноши!$AV$5:$AV$75,Юноши!$W$5:$W$75),IF(AND(D195="м",F195=11),LOOKUP(Q195,Юноши!$AW$5:$AW$75,Юноши!$W$5:$W$75),IF(AND(D195="м",F195=12),LOOKUP(Q195,Юноши!$AX$5:$AX$75,Юноши!$W$5:$W$75),IF(AND(D195="м",F195=13),LOOKUP(Q195,Юноши!$AY$5:$AY$75,Юноши!$W$5:$W$75),IF(AND(D195="м",F195=14),LOOKUP(Q195,Юноши!$AZ$5:$AZ$75,Юноши!$W$5:$W$75),IF(AND(D195="м",F195=15),LOOKUP(Q195,Юноши!$BA$5:$BA$75,Юноши!$W$5:$W$75),IF(AND(D195="м",F195=16),LOOKUP(Q195,Юноши!$BB$5:$BB$75,Юноши!$W$5:$W$75),IF(AND(D195="м",F195&gt;=17),LOOKUP(Q195,Юноши!$BC$5:$BC$75,Юноши!$W$5:$W$75)))))))))))))))))))</f>
        <v>0</v>
      </c>
      <c r="S195" s="335"/>
      <c r="T195" s="323">
        <f>IF(E195="",0,IF(S195="",0,IF(S195&lt;-4,0,IF(AND(D195="ж",F195&lt;=10),LOOKUP(S195,Девушки!$BG$5:$BG$75,Девушки!$W$5:$W$75),IF(AND(D195="ж",F195=11),LOOKUP(S195,Девушки!$BH$5:$BH$75,Девушки!$W$5:$W$75),IF(AND(D195="ж",F195=12),LOOKUP(S195,Девушки!$BI$5:$BI$75,Девушки!$W$5:$W$75),IF(AND(D195="ж",F195=13),LOOKUP(S195,Девушки!$BJ$5:$BJ$75,Девушки!$W$5:$W$75),IF(AND(D195="ж",F195=14),LOOKUP(S195,Девушки!$BK$5:$BK$75,Девушки!$W$5:$W$75),IF(AND(D195="ж",F195=15),LOOKUP(S195,Девушки!$BL$5:$BL$75,Девушки!$W$5:$W$75),IF(AND(D195="ж",F195=16),LOOKUP(S195,Девушки!$BM$5:$BM$75,Девушки!$W$5:$W$75),IF(AND(D195="ж",F195&gt;=17),LOOKUP(S195,Девушки!$BN$5:$BN$75,Девушки!$W$5:$W$75),IF(AND(D195="м",F195&lt;=10),LOOKUP(S195,Юноши!$BG$5:$BG$75,Юноши!$W$5:$W$75),IF(AND(D195="м",F195=11),LOOKUP(S195,Юноши!$BH$5:$BH$75,Юноши!$W$5:$W$75),IF(AND(D195="м",F195=12),LOOKUP(S195,Юноши!$BI$5:$BI$75,Юноши!$W$5:$W$75),IF(AND(D195="м",F195=13),LOOKUP(S195,Юноши!$BJ$5:$BJ$75,Юноши!$W$5:$W$75),IF(AND(D195="м",F195=14),LOOKUP(S195,Юноши!$BK$5:$BK$75,Юноши!$W$5:$W$75),IF(AND(D195="м",F195=15),LOOKUP(S195,Юноши!$BL$5:$BL$75,Юноши!$W$5:$W$75),IF(AND(D195="м",F195=16),LOOKUP(S195,Юноши!$BM$5:$BM$75,Юноши!$W$5:$W$75),IF(AND(D195="м",F195&gt;=17),LOOKUP(S195,Юноши!$BN$5:$BN$75,Юноши!$W$5:$W$75))))))))))))))))))))</f>
        <v>0</v>
      </c>
      <c r="U195" s="343"/>
      <c r="V195" s="454">
        <f>IF(E195="",0,IF(U195&lt;=0,0,IF(AND(D195="ж",F195&lt;=10),LOOKUP(U195,Девушки!$BT$5:$BT$76,Девушки!$BO$5:$BO$76),IF(AND(D195="ж",F195=11),LOOKUP(U195,Девушки!$BT$5:$BT$76,Девушки!$BO$5:$BO$76),IF(AND(D195="ж",F195=12),LOOKUP(U195,Девушки!$BT$5:$BT$76,Девушки!$BO$5:$BO$76),IF(AND(D195="ж",F195=13),LOOKUP(U195,Девушки!$BT$5:$BT$76,Девушки!$BO$5:$BO$76),IF(AND(D195="ж",F195=14),LOOKUP(U195,Девушки!$BT$5:$BT$76,Девушки!$BO$5:$BO$76),IF(AND(D195="ж",F195=15),LOOKUP(U195,Девушки!$BT$5:$BT$76,Девушки!$BO$5:$BO$76),IF(AND(D195="ж",F195=16),LOOKUP(U195,Девушки!$BT$5:$BT$76,Девушки!$BO$5:$BO$76),IF(AND(D195="ж",F195&gt;=17),LOOKUP(U195,Девушки!$BT$5:$BT$76,Девушки!$BO$5:$BO$76),IF(AND(D195="м",F195&lt;=10),LOOKUP(U195,Юноши!$BT$5:$BT$76,Юноши!$BO$5:$BO$76),IF(AND(D195="м",F195=11),LOOKUP(U195,Юноши!$BT$5:$BT$76,Юноши!$BO$5:$BO$76),IF(AND(D195="м",F195=12),LOOKUP(U195,Юноши!$BT$5:$BT$76,Юноши!$BO$5:$BO$76),IF(AND(D195="м",F195=13),LOOKUP(U195,Юноши!$BT$5:$BT$76,Юноши!$BO$5:$BO$76),IF(AND(D195="м",F195=14),LOOKUP(U195,Юноши!$BT$5:$BT$76,Юноши!$BO$5:$BO$76),IF(AND(D195="м",F195=15),LOOKUP(U195,Юноши!$BT$5:$BT$76,Юноши!$BO$5:$BO$76),IF(AND(D195="м",F195=16),LOOKUP(U195,Юноши!$BT$5:$BT$76,Юноши!$BO$5:$BO$76),IF(AND(D195="м",F195&gt;=17),LOOKUP(U195,Юноши!$BT$5:$BT$76,Юноши!$BO$5:$BO$76)))))))))))))))))))</f>
        <v>0</v>
      </c>
      <c r="W195" s="348"/>
      <c r="X195" s="324">
        <f>IF(E195="",0,IF(W195="",0,IF(AND(D195="ж",F195&lt;=10),LOOKUP(W195,Девушки!$D$5:$D$76,Девушки!$A$5:$A$76),IF(AND(D195="ж",F195=11),LOOKUP(W195,Девушки!$E$5:$E$76,Девушки!$A$5:$A$76),IF(AND(D195="ж",F195=12),LOOKUP(W195,Девушки!$F$5:$F$76,Девушки!$A$5:$A$76),IF(AND(D195="ж",F195=13),LOOKUP(W195,Девушки!$G$5:$G$76,Девушки!$A$5:$A$76),IF(AND(D195="ж",F195=14),LOOKUP(W195,Девушки!$H$5:$H$76,Девушки!$A$5:$A$76),IF(AND(D195="ж",F195=15),LOOKUP(W195,Девушки!$I$5:$I$76,Девушки!$A$5:$A$76),IF(AND(D195="ж",F195=16),LOOKUP(W195,Девушки!$J$5:$J$76,Девушки!$A$5:$A$76),IF(AND(D195="ж",F195&gt;=17),LOOKUP(W195,Девушки!$K$5:$K$76,Девушки!$A$5:$A$76),IF(AND(D195="м",F195&lt;=10),LOOKUP(W195,Юноши!$D$5:$D$76,Юноши!$A$5:$A$76),IF(AND(D195="м",F195=11),LOOKUP(W195,Юноши!$E$5:$E$76,Юноши!$A$5:$A$76),IF(AND(D195="м",F195=12),LOOKUP(W195,Юноши!$F$5:$F$76,Юноши!$A$5:$A$76),IF(AND(D195="м",F195=13),LOOKUP(W195,Юноши!$G$5:$G$76,Юноши!$A$5:$A$76),IF(AND(D195="м",F195=14),LOOKUP(W195,Юноши!$H$5:$H$76,Юноши!$A$5:$A$76),IF(AND(D195="м",F195=15),LOOKUP(W195,Юноши!$I$5:$I$76,Юноши!$A$5:$A$76),IF(AND(D195="м",F195=16),LOOKUP(W195,Юноши!$J$5:$J$76,Юноши!$A$5:$A$76),IF(AND(D195="м",F195&gt;=17),LOOKUP(W195,Юноши!$K$5:$K$76,Юноши!$A$5:$A$76)))))))))))))))))))</f>
        <v>0</v>
      </c>
      <c r="Y195" s="451">
        <f t="shared" si="5"/>
        <v>0</v>
      </c>
    </row>
    <row r="196" spans="1:25" ht="24.95" customHeight="1">
      <c r="A196" s="456"/>
      <c r="B196" s="456"/>
      <c r="C196" s="457"/>
      <c r="D196" s="458"/>
      <c r="E196" s="463"/>
      <c r="F196" s="416" t="str">
        <f t="shared" si="4"/>
        <v>/</v>
      </c>
      <c r="G196" s="422"/>
      <c r="H196" s="420">
        <f>IF(E196="",0,IF(G196&lt;=0,0,IF(AND(D196="ж",F196&lt;=10),LOOKUP(G196,Девушки!$CH$5:$CH$76,Девушки!$L$5:$L$76),IF(AND(D196="ж",F196=11),LOOKUP(G196,Девушки!$CI$5:$CI$76,Девушки!$L$5:$L$76),IF(AND(D196="ж",F196=12),LOOKUP(G196,Девушки!$CJ$5:$CJ$76,Девушки!$L$5:$L$76),IF(AND(D196="ж",F196=13),LOOKUP(G196,Девушки!$CK$5:$CK$76,Девушки!$L$5:$L$76),IF(AND(D196="ж",F196=14),LOOKUP(G196,Девушки!$CL$5:$CL$76,Девушки!$L$5:$L$76),IF(AND(D196="ж",F196=15),LOOKUP(G196,Девушки!$CM$5:$CM$76,Девушки!$L$5:$L$76),IF(AND(D196="ж",F196=16),LOOKUP(G196,Девушки!$CN$5:$CN$76,Девушки!$L$5:$L$76),IF(AND(D196="ж",F196&gt;=17),LOOKUP(G196,Девушки!$CO$5:$CO$76,Девушки!$L$5:$L$76),IF(AND(D196="м",F196&lt;=10),LOOKUP(G196,Юноши!$CH$5:$CH$76,Юноши!$L$5:$L$76),IF(AND(D196="м",F196=11),LOOKUP(G196,Юноши!$CI$5:$CI$76,Юноши!$L$5:$L$76),IF(AND(D196="м",F196=12),LOOKUP(G196,Юноши!$CJ$5:$CJ$76,Юноши!$L$5:$L$76),IF(AND(D196="м",F196=13),LOOKUP(G196,Юноши!$CK$5:$CK$76,Юноши!$L$5:$L$76),IF(AND(D196="м",F196=14),LOOKUP(G196,Юноши!$CL$5:$CL$76,Юноши!$L$5:$L$76),IF(AND(D196="м",F196=15),LOOKUP(G196,Юноши!$CM$5:$CM$76,Юноши!$L$5:$L$76),IF(AND(D196="м",F196=16),LOOKUP(G196,Юноши!$CN$5:$CN$76,Юноши!$L$5:$L$76),IF(AND(D196="м",F196&gt;=17),LOOKUP(G196,Юноши!$CO$5:$CO$76,Юноши!$L$5:$L$76)))))))))))))))))))</f>
        <v>0</v>
      </c>
      <c r="I196" s="418"/>
      <c r="J196" s="383">
        <f>IF(E196="",0,IF(I196&lt;=0,0,IF(AND(D196="ж",F196&lt;=10),LOOKUP(I196,Девушки!$O$5:$O$76,Девушки!$L$5:$L$76),IF(AND(D196="ж",F196=11),LOOKUP(I196,Девушки!$P$5:$P$76,Девушки!$L$5:$L$76),IF(AND(D196="ж",F196=12),LOOKUP(I196,Девушки!$Q$5:$Q$76,Девушки!$L$5:$L$76),IF(AND(D196="ж",F196=13),LOOKUP(I196,Девушки!$R$5:$R$76,Девушки!$L$5:$L$76),IF(AND(D196="ж",F196=14),LOOKUP(I196,Девушки!$S$5:$S$76,Девушки!$L$5:$L$76),IF(AND(D196="ж",F196=15),LOOKUP(I196,Девушки!$T$5:$T$76,Девушки!$L$5:$L$76),IF(AND(D196="ж",F196=16),LOOKUP(I196,Девушки!$U$5:$U$76,Девушки!$L$5:$L$76),IF(AND(D196="ж",F196&gt;=17),LOOKUP(I196,Девушки!$V$5:$V$76,Девушки!$L$5:$L$76),IF(AND(D196="м",F196&lt;=10),LOOKUP(I196,Юноши!$O$5:$O$76,Юноши!$L$5:$L$76),IF(AND(D196="м",F196=11),LOOKUP(I196,Юноши!$P$5:$P$76,Юноши!$L$5:$L$76),IF(AND(D196="м",F196=12),LOOKUP(I196,Юноши!$Q$5:$Q$76,Юноши!$L$5:$L$76),IF(AND(D196="м",F196=13),LOOKUP(I196,Юноши!$R$5:$R$76,Юноши!$L$5:$L$76),IF(AND(D196="м",F196=14),LOOKUP(I196,Юноши!$S$5:$S$76,Юноши!$L$5:$L$76),IF(AND(D196="м",F196=15),LOOKUP(I196,Юноши!$T$5:$T$76,Юноши!$L$5:$L$76),IF(AND(D196="м",F196=16),LOOKUP(I196,Юноши!$U$5:$U$76,Юноши!$L$5:$L$76),IF(AND(D196="м",F196&gt;=17),LOOKUP(I196,Юноши!$V$5:$V$76,Юноши!$L$5:$L$76)))))))))))))))))))</f>
        <v>0</v>
      </c>
      <c r="K196" s="424"/>
      <c r="L196" s="391">
        <f>IF(E196="",0,IF(K196&lt;=0,0,IF(AND(D196="ж",F196&lt;=16),LOOKUP(K196,Девушки!$CC$5:$CC$76,Девушки!$L$5:$L$76),IF(AND(D196="ж",F196=17),LOOKUP(K196,Девушки!$CD$5:$CD$76,Девушки!$L$5:$L$76),IF(AND(D196="м",F196&lt;=16),LOOKUP(K196,Юноши!$CC$5:$CC$76,Юноши!$L$5:$L$76),IF(AND(D196="м",F196=17),LOOKUP(K196,Юноши!$CD$5:$CD$76,Юноши!$L$5:$L$76)))))))</f>
        <v>0</v>
      </c>
      <c r="M196" s="387"/>
      <c r="N196" s="320">
        <f>IF(E196="",0,IF(M196&lt;=0,0,IF(AND(D196="ж",F196&lt;=10),LOOKUP(M196,Девушки!$Z$5:$Z$75,Девушки!$W$5:$W$75),IF(AND(D196="ж",F196=11),LOOKUP(M196,Девушки!$AA$5:$AA$75,Девушки!$W$5:$W$75),IF(AND(D196="ж",F196=12),LOOKUP(M196,Девушки!$AB$5:$AB$75,Девушки!$W$5:$W$75),IF(AND(D196="ж",F196=13),LOOKUP(M196,Девушки!$AC$5:$AC$75,Девушки!$W$5:$W$75),IF(AND(D196="ж",F196=14),LOOKUP(M196,Девушки!$AD$5:$AD$75,Девушки!$W$5:$W$75),IF(AND(D196="ж",F196=15),LOOKUP(M196,Девушки!$AE$5:$AE$75,Девушки!$W$5:$W$75),IF(AND(D196="ж",F196=16),LOOKUP(M196,Девушки!$AF$5:$AF$75,Девушки!$W$5:$W$75),IF(AND(D196="ж",F196&gt;=17),LOOKUP(M196,Девушки!$AG$5:$AG$75,Девушки!$W$5:$W$75),IF(AND(D196="м",F196&lt;=10),LOOKUP(M196,Юноши!$Z$5:$Z$75,Юноши!$W$5:$W$75),IF(AND(D196="м",F196=11),LOOKUP(M196,Юноши!$AA$5:$AA$75,Юноши!$W$5:$W$75),IF(AND(D196="м",F196=12),LOOKUP(M196,Юноши!$AB$5:$AB$75,Юноши!$W$5:$W$75),IF(AND(D196="м",F196=13),LOOKUP(M196,Юноши!$AC$5:$AC$75,Юноши!$W$5:$W$75),IF(AND(D196="м",F196=14),LOOKUP(M196,Юноши!$AD$5:$AD$75,Юноши!$W$5:$W$75),IF(AND(D196="м",F196=15),LOOKUP(M196,Юноши!$AE$5:$AE$75,Юноши!$W$5:$W$75),IF(AND(D196="м",F196=16),LOOKUP(M196,Юноши!$AF$5:$AF$75,Юноши!$W$5:$W$75),IF(AND(D196="м",F196&gt;=17),LOOKUP(M196,Юноши!$AG$5:$AG$75,Юноши!$W$5:$W$75)))))))))))))))))))</f>
        <v>0</v>
      </c>
      <c r="O196" s="389"/>
      <c r="P196" s="322">
        <f>IF(E196="",0,IF(O196&lt;=0,0,IF(AND(D196="ж",F196&lt;=10),LOOKUP(O196,Девушки!$AK$5:$AK$75,Девушки!$W$5:$W$75),IF(AND(D196="ж",F196=11),LOOKUP(O196,Девушки!$AL$5:$AL$75,Девушки!$W$5:$W$75),IF(AND(D196="ж",F196=12),LOOKUP(O196,Девушки!$AM$5:$AM$75,Девушки!$W$5:$W$75),IF(AND(D196="ж",F196=13),LOOKUP(O196,Девушки!$AN$5:$AN$75,Девушки!$W$5:$W$75),IF(AND(D196="ж",F196=14),LOOKUP(O196,Девушки!$AO$5:$AO$75,Девушки!$W$5:$W$75),IF(AND(D196="ж",F196=15),LOOKUP(O196,Девушки!$AP$5:$AP$75,Девушки!$W$5:$W$75),IF(AND(D196="ж",F196=16),LOOKUP(O196,Девушки!$AQ$5:$AQ$75,Девушки!$W$5:$W$75),IF(AND(D196="ж",F196&gt;=17),LOOKUP(O196,Девушки!$AR$5:$AR$75,Девушки!$W$5:$W$75),IF(AND(D196="м",F196&lt;=10),LOOKUP(O196,Юноши!$AK$5:$AK$75,Юноши!$W$5:$W$75),IF(AND(D196="м",F196=11),LOOKUP(O196,Юноши!$AL$5:$AL$75,Юноши!$W$5:$W$75),IF(AND(D196="м",F196=12),LOOKUP(O196,Юноши!$AM$5:$AM$75,Юноши!$W$5:$W$75),IF(AND(D196="м",F196=13),LOOKUP(O196,Юноши!$AN$5:$AN$75,Юноши!$W$5:$W$75),IF(AND(D196="м",F196=14),LOOKUP(O196,Юноши!$AO$5:$AO$75,Юноши!$W$5:$W$75),IF(AND(D196="м",F196=15),LOOKUP(O196,Юноши!$AP$5:$AP$75,Юноши!$W$5:$W$75),IF(AND(D196="м",F196=16),LOOKUP(O196,Юноши!$AQ$5:$AQ$75,Юноши!$W$5:$W$75),IF(AND(D196="м",F196&gt;=17),LOOKUP(O196,Юноши!$AR$5:$AR$75,Юноши!$W$5:$W$75)))))))))))))))))))</f>
        <v>0</v>
      </c>
      <c r="Q196" s="319"/>
      <c r="R196" s="454">
        <f>IF(E196="",0,IF(Q196&lt;=0,0,IF(AND(D196="ж",F196&lt;=10),LOOKUP(Q196,Девушки!$AV$5:$AV$75,Девушки!$W$5:$W$75),IF(AND(D196="ж",F196=11),LOOKUP(Q196,Девушки!$AW$5:$AW$75,Девушки!$W$5:$W$75),IF(AND(D196="ж",F196=12),LOOKUP(Q196,Девушки!$AX$5:$AX$75,Девушки!$W$5:$W$75),IF(AND(D196="ж",F196=13),LOOKUP(Q196,Девушки!$AY$5:$AY$75,Девушки!$W$5:$W$75),IF(AND(D196="ж",F196=14),LOOKUP(Q196,Девушки!$AZ$5:$AZ$75,Девушки!$W$5:$W$75),IF(AND(D196="ж",F196=15),LOOKUP(Q196,Девушки!$BA$5:$BA$75,Девушки!$W$5:$W$75),IF(AND(D196="ж",F196=16),LOOKUP(Q196,Девушки!$BB$5:$BB$75,Девушки!$W$5:$W$75),IF(AND(D196="ж",F196&gt;=17),LOOKUP(Q196,Девушки!$BC$5:$BC$75,Девушки!$W$5:$W$75),IF(AND(D196="м",F196&lt;=10),LOOKUP(Q196,Юноши!$AV$5:$AV$75,Юноши!$W$5:$W$75),IF(AND(D196="м",F196=11),LOOKUP(Q196,Юноши!$AW$5:$AW$75,Юноши!$W$5:$W$75),IF(AND(D196="м",F196=12),LOOKUP(Q196,Юноши!$AX$5:$AX$75,Юноши!$W$5:$W$75),IF(AND(D196="м",F196=13),LOOKUP(Q196,Юноши!$AY$5:$AY$75,Юноши!$W$5:$W$75),IF(AND(D196="м",F196=14),LOOKUP(Q196,Юноши!$AZ$5:$AZ$75,Юноши!$W$5:$W$75),IF(AND(D196="м",F196=15),LOOKUP(Q196,Юноши!$BA$5:$BA$75,Юноши!$W$5:$W$75),IF(AND(D196="м",F196=16),LOOKUP(Q196,Юноши!$BB$5:$BB$75,Юноши!$W$5:$W$75),IF(AND(D196="м",F196&gt;=17),LOOKUP(Q196,Юноши!$BC$5:$BC$75,Юноши!$W$5:$W$75)))))))))))))))))))</f>
        <v>0</v>
      </c>
      <c r="S196" s="335"/>
      <c r="T196" s="323">
        <f>IF(E196="",0,IF(S196="",0,IF(S196&lt;-4,0,IF(AND(D196="ж",F196&lt;=10),LOOKUP(S196,Девушки!$BG$5:$BG$75,Девушки!$W$5:$W$75),IF(AND(D196="ж",F196=11),LOOKUP(S196,Девушки!$BH$5:$BH$75,Девушки!$W$5:$W$75),IF(AND(D196="ж",F196=12),LOOKUP(S196,Девушки!$BI$5:$BI$75,Девушки!$W$5:$W$75),IF(AND(D196="ж",F196=13),LOOKUP(S196,Девушки!$BJ$5:$BJ$75,Девушки!$W$5:$W$75),IF(AND(D196="ж",F196=14),LOOKUP(S196,Девушки!$BK$5:$BK$75,Девушки!$W$5:$W$75),IF(AND(D196="ж",F196=15),LOOKUP(S196,Девушки!$BL$5:$BL$75,Девушки!$W$5:$W$75),IF(AND(D196="ж",F196=16),LOOKUP(S196,Девушки!$BM$5:$BM$75,Девушки!$W$5:$W$75),IF(AND(D196="ж",F196&gt;=17),LOOKUP(S196,Девушки!$BN$5:$BN$75,Девушки!$W$5:$W$75),IF(AND(D196="м",F196&lt;=10),LOOKUP(S196,Юноши!$BG$5:$BG$75,Юноши!$W$5:$W$75),IF(AND(D196="м",F196=11),LOOKUP(S196,Юноши!$BH$5:$BH$75,Юноши!$W$5:$W$75),IF(AND(D196="м",F196=12),LOOKUP(S196,Юноши!$BI$5:$BI$75,Юноши!$W$5:$W$75),IF(AND(D196="м",F196=13),LOOKUP(S196,Юноши!$BJ$5:$BJ$75,Юноши!$W$5:$W$75),IF(AND(D196="м",F196=14),LOOKUP(S196,Юноши!$BK$5:$BK$75,Юноши!$W$5:$W$75),IF(AND(D196="м",F196=15),LOOKUP(S196,Юноши!$BL$5:$BL$75,Юноши!$W$5:$W$75),IF(AND(D196="м",F196=16),LOOKUP(S196,Юноши!$BM$5:$BM$75,Юноши!$W$5:$W$75),IF(AND(D196="м",F196&gt;=17),LOOKUP(S196,Юноши!$BN$5:$BN$75,Юноши!$W$5:$W$75))))))))))))))))))))</f>
        <v>0</v>
      </c>
      <c r="U196" s="343"/>
      <c r="V196" s="454">
        <f>IF(E196="",0,IF(U196&lt;=0,0,IF(AND(D196="ж",F196&lt;=10),LOOKUP(U196,Девушки!$BT$5:$BT$76,Девушки!$BO$5:$BO$76),IF(AND(D196="ж",F196=11),LOOKUP(U196,Девушки!$BT$5:$BT$76,Девушки!$BO$5:$BO$76),IF(AND(D196="ж",F196=12),LOOKUP(U196,Девушки!$BT$5:$BT$76,Девушки!$BO$5:$BO$76),IF(AND(D196="ж",F196=13),LOOKUP(U196,Девушки!$BT$5:$BT$76,Девушки!$BO$5:$BO$76),IF(AND(D196="ж",F196=14),LOOKUP(U196,Девушки!$BT$5:$BT$76,Девушки!$BO$5:$BO$76),IF(AND(D196="ж",F196=15),LOOKUP(U196,Девушки!$BT$5:$BT$76,Девушки!$BO$5:$BO$76),IF(AND(D196="ж",F196=16),LOOKUP(U196,Девушки!$BT$5:$BT$76,Девушки!$BO$5:$BO$76),IF(AND(D196="ж",F196&gt;=17),LOOKUP(U196,Девушки!$BT$5:$BT$76,Девушки!$BO$5:$BO$76),IF(AND(D196="м",F196&lt;=10),LOOKUP(U196,Юноши!$BT$5:$BT$76,Юноши!$BO$5:$BO$76),IF(AND(D196="м",F196=11),LOOKUP(U196,Юноши!$BT$5:$BT$76,Юноши!$BO$5:$BO$76),IF(AND(D196="м",F196=12),LOOKUP(U196,Юноши!$BT$5:$BT$76,Юноши!$BO$5:$BO$76),IF(AND(D196="м",F196=13),LOOKUP(U196,Юноши!$BT$5:$BT$76,Юноши!$BO$5:$BO$76),IF(AND(D196="м",F196=14),LOOKUP(U196,Юноши!$BT$5:$BT$76,Юноши!$BO$5:$BO$76),IF(AND(D196="м",F196=15),LOOKUP(U196,Юноши!$BT$5:$BT$76,Юноши!$BO$5:$BO$76),IF(AND(D196="м",F196=16),LOOKUP(U196,Юноши!$BT$5:$BT$76,Юноши!$BO$5:$BO$76),IF(AND(D196="м",F196&gt;=17),LOOKUP(U196,Юноши!$BT$5:$BT$76,Юноши!$BO$5:$BO$76)))))))))))))))))))</f>
        <v>0</v>
      </c>
      <c r="W196" s="348"/>
      <c r="X196" s="324">
        <f>IF(E196="",0,IF(W196="",0,IF(AND(D196="ж",F196&lt;=10),LOOKUP(W196,Девушки!$D$5:$D$76,Девушки!$A$5:$A$76),IF(AND(D196="ж",F196=11),LOOKUP(W196,Девушки!$E$5:$E$76,Девушки!$A$5:$A$76),IF(AND(D196="ж",F196=12),LOOKUP(W196,Девушки!$F$5:$F$76,Девушки!$A$5:$A$76),IF(AND(D196="ж",F196=13),LOOKUP(W196,Девушки!$G$5:$G$76,Девушки!$A$5:$A$76),IF(AND(D196="ж",F196=14),LOOKUP(W196,Девушки!$H$5:$H$76,Девушки!$A$5:$A$76),IF(AND(D196="ж",F196=15),LOOKUP(W196,Девушки!$I$5:$I$76,Девушки!$A$5:$A$76),IF(AND(D196="ж",F196=16),LOOKUP(W196,Девушки!$J$5:$J$76,Девушки!$A$5:$A$76),IF(AND(D196="ж",F196&gt;=17),LOOKUP(W196,Девушки!$K$5:$K$76,Девушки!$A$5:$A$76),IF(AND(D196="м",F196&lt;=10),LOOKUP(W196,Юноши!$D$5:$D$76,Юноши!$A$5:$A$76),IF(AND(D196="м",F196=11),LOOKUP(W196,Юноши!$E$5:$E$76,Юноши!$A$5:$A$76),IF(AND(D196="м",F196=12),LOOKUP(W196,Юноши!$F$5:$F$76,Юноши!$A$5:$A$76),IF(AND(D196="м",F196=13),LOOKUP(W196,Юноши!$G$5:$G$76,Юноши!$A$5:$A$76),IF(AND(D196="м",F196=14),LOOKUP(W196,Юноши!$H$5:$H$76,Юноши!$A$5:$A$76),IF(AND(D196="м",F196=15),LOOKUP(W196,Юноши!$I$5:$I$76,Юноши!$A$5:$A$76),IF(AND(D196="м",F196=16),LOOKUP(W196,Юноши!$J$5:$J$76,Юноши!$A$5:$A$76),IF(AND(D196="м",F196&gt;=17),LOOKUP(W196,Юноши!$K$5:$K$76,Юноши!$A$5:$A$76)))))))))))))))))))</f>
        <v>0</v>
      </c>
      <c r="Y196" s="451">
        <f t="shared" si="5"/>
        <v>0</v>
      </c>
    </row>
    <row r="197" spans="1:25" ht="24.95" customHeight="1">
      <c r="A197" s="456"/>
      <c r="B197" s="456"/>
      <c r="C197" s="457"/>
      <c r="D197" s="458"/>
      <c r="E197" s="463"/>
      <c r="F197" s="416" t="str">
        <f t="shared" si="4"/>
        <v>/</v>
      </c>
      <c r="G197" s="422"/>
      <c r="H197" s="420">
        <f>IF(E197="",0,IF(G197&lt;=0,0,IF(AND(D197="ж",F197&lt;=10),LOOKUP(G197,Девушки!$CH$5:$CH$76,Девушки!$L$5:$L$76),IF(AND(D197="ж",F197=11),LOOKUP(G197,Девушки!$CI$5:$CI$76,Девушки!$L$5:$L$76),IF(AND(D197="ж",F197=12),LOOKUP(G197,Девушки!$CJ$5:$CJ$76,Девушки!$L$5:$L$76),IF(AND(D197="ж",F197=13),LOOKUP(G197,Девушки!$CK$5:$CK$76,Девушки!$L$5:$L$76),IF(AND(D197="ж",F197=14),LOOKUP(G197,Девушки!$CL$5:$CL$76,Девушки!$L$5:$L$76),IF(AND(D197="ж",F197=15),LOOKUP(G197,Девушки!$CM$5:$CM$76,Девушки!$L$5:$L$76),IF(AND(D197="ж",F197=16),LOOKUP(G197,Девушки!$CN$5:$CN$76,Девушки!$L$5:$L$76),IF(AND(D197="ж",F197&gt;=17),LOOKUP(G197,Девушки!$CO$5:$CO$76,Девушки!$L$5:$L$76),IF(AND(D197="м",F197&lt;=10),LOOKUP(G197,Юноши!$CH$5:$CH$76,Юноши!$L$5:$L$76),IF(AND(D197="м",F197=11),LOOKUP(G197,Юноши!$CI$5:$CI$76,Юноши!$L$5:$L$76),IF(AND(D197="м",F197=12),LOOKUP(G197,Юноши!$CJ$5:$CJ$76,Юноши!$L$5:$L$76),IF(AND(D197="м",F197=13),LOOKUP(G197,Юноши!$CK$5:$CK$76,Юноши!$L$5:$L$76),IF(AND(D197="м",F197=14),LOOKUP(G197,Юноши!$CL$5:$CL$76,Юноши!$L$5:$L$76),IF(AND(D197="м",F197=15),LOOKUP(G197,Юноши!$CM$5:$CM$76,Юноши!$L$5:$L$76),IF(AND(D197="м",F197=16),LOOKUP(G197,Юноши!$CN$5:$CN$76,Юноши!$L$5:$L$76),IF(AND(D197="м",F197&gt;=17),LOOKUP(G197,Юноши!$CO$5:$CO$76,Юноши!$L$5:$L$76)))))))))))))))))))</f>
        <v>0</v>
      </c>
      <c r="I197" s="418"/>
      <c r="J197" s="383">
        <f>IF(E197="",0,IF(I197&lt;=0,0,IF(AND(D197="ж",F197&lt;=10),LOOKUP(I197,Девушки!$O$5:$O$76,Девушки!$L$5:$L$76),IF(AND(D197="ж",F197=11),LOOKUP(I197,Девушки!$P$5:$P$76,Девушки!$L$5:$L$76),IF(AND(D197="ж",F197=12),LOOKUP(I197,Девушки!$Q$5:$Q$76,Девушки!$L$5:$L$76),IF(AND(D197="ж",F197=13),LOOKUP(I197,Девушки!$R$5:$R$76,Девушки!$L$5:$L$76),IF(AND(D197="ж",F197=14),LOOKUP(I197,Девушки!$S$5:$S$76,Девушки!$L$5:$L$76),IF(AND(D197="ж",F197=15),LOOKUP(I197,Девушки!$T$5:$T$76,Девушки!$L$5:$L$76),IF(AND(D197="ж",F197=16),LOOKUP(I197,Девушки!$U$5:$U$76,Девушки!$L$5:$L$76),IF(AND(D197="ж",F197&gt;=17),LOOKUP(I197,Девушки!$V$5:$V$76,Девушки!$L$5:$L$76),IF(AND(D197="м",F197&lt;=10),LOOKUP(I197,Юноши!$O$5:$O$76,Юноши!$L$5:$L$76),IF(AND(D197="м",F197=11),LOOKUP(I197,Юноши!$P$5:$P$76,Юноши!$L$5:$L$76),IF(AND(D197="м",F197=12),LOOKUP(I197,Юноши!$Q$5:$Q$76,Юноши!$L$5:$L$76),IF(AND(D197="м",F197=13),LOOKUP(I197,Юноши!$R$5:$R$76,Юноши!$L$5:$L$76),IF(AND(D197="м",F197=14),LOOKUP(I197,Юноши!$S$5:$S$76,Юноши!$L$5:$L$76),IF(AND(D197="м",F197=15),LOOKUP(I197,Юноши!$T$5:$T$76,Юноши!$L$5:$L$76),IF(AND(D197="м",F197=16),LOOKUP(I197,Юноши!$U$5:$U$76,Юноши!$L$5:$L$76),IF(AND(D197="м",F197&gt;=17),LOOKUP(I197,Юноши!$V$5:$V$76,Юноши!$L$5:$L$76)))))))))))))))))))</f>
        <v>0</v>
      </c>
      <c r="K197" s="424"/>
      <c r="L197" s="391">
        <f>IF(E197="",0,IF(K197&lt;=0,0,IF(AND(D197="ж",F197&lt;=16),LOOKUP(K197,Девушки!$CC$5:$CC$76,Девушки!$L$5:$L$76),IF(AND(D197="ж",F197=17),LOOKUP(K197,Девушки!$CD$5:$CD$76,Девушки!$L$5:$L$76),IF(AND(D197="м",F197&lt;=16),LOOKUP(K197,Юноши!$CC$5:$CC$76,Юноши!$L$5:$L$76),IF(AND(D197="м",F197=17),LOOKUP(K197,Юноши!$CD$5:$CD$76,Юноши!$L$5:$L$76)))))))</f>
        <v>0</v>
      </c>
      <c r="M197" s="387"/>
      <c r="N197" s="320">
        <f>IF(E197="",0,IF(M197&lt;=0,0,IF(AND(D197="ж",F197&lt;=10),LOOKUP(M197,Девушки!$Z$5:$Z$75,Девушки!$W$5:$W$75),IF(AND(D197="ж",F197=11),LOOKUP(M197,Девушки!$AA$5:$AA$75,Девушки!$W$5:$W$75),IF(AND(D197="ж",F197=12),LOOKUP(M197,Девушки!$AB$5:$AB$75,Девушки!$W$5:$W$75),IF(AND(D197="ж",F197=13),LOOKUP(M197,Девушки!$AC$5:$AC$75,Девушки!$W$5:$W$75),IF(AND(D197="ж",F197=14),LOOKUP(M197,Девушки!$AD$5:$AD$75,Девушки!$W$5:$W$75),IF(AND(D197="ж",F197=15),LOOKUP(M197,Девушки!$AE$5:$AE$75,Девушки!$W$5:$W$75),IF(AND(D197="ж",F197=16),LOOKUP(M197,Девушки!$AF$5:$AF$75,Девушки!$W$5:$W$75),IF(AND(D197="ж",F197&gt;=17),LOOKUP(M197,Девушки!$AG$5:$AG$75,Девушки!$W$5:$W$75),IF(AND(D197="м",F197&lt;=10),LOOKUP(M197,Юноши!$Z$5:$Z$75,Юноши!$W$5:$W$75),IF(AND(D197="м",F197=11),LOOKUP(M197,Юноши!$AA$5:$AA$75,Юноши!$W$5:$W$75),IF(AND(D197="м",F197=12),LOOKUP(M197,Юноши!$AB$5:$AB$75,Юноши!$W$5:$W$75),IF(AND(D197="м",F197=13),LOOKUP(M197,Юноши!$AC$5:$AC$75,Юноши!$W$5:$W$75),IF(AND(D197="м",F197=14),LOOKUP(M197,Юноши!$AD$5:$AD$75,Юноши!$W$5:$W$75),IF(AND(D197="м",F197=15),LOOKUP(M197,Юноши!$AE$5:$AE$75,Юноши!$W$5:$W$75),IF(AND(D197="м",F197=16),LOOKUP(M197,Юноши!$AF$5:$AF$75,Юноши!$W$5:$W$75),IF(AND(D197="м",F197&gt;=17),LOOKUP(M197,Юноши!$AG$5:$AG$75,Юноши!$W$5:$W$75)))))))))))))))))))</f>
        <v>0</v>
      </c>
      <c r="O197" s="389"/>
      <c r="P197" s="322">
        <f>IF(E197="",0,IF(O197&lt;=0,0,IF(AND(D197="ж",F197&lt;=10),LOOKUP(O197,Девушки!$AK$5:$AK$75,Девушки!$W$5:$W$75),IF(AND(D197="ж",F197=11),LOOKUP(O197,Девушки!$AL$5:$AL$75,Девушки!$W$5:$W$75),IF(AND(D197="ж",F197=12),LOOKUP(O197,Девушки!$AM$5:$AM$75,Девушки!$W$5:$W$75),IF(AND(D197="ж",F197=13),LOOKUP(O197,Девушки!$AN$5:$AN$75,Девушки!$W$5:$W$75),IF(AND(D197="ж",F197=14),LOOKUP(O197,Девушки!$AO$5:$AO$75,Девушки!$W$5:$W$75),IF(AND(D197="ж",F197=15),LOOKUP(O197,Девушки!$AP$5:$AP$75,Девушки!$W$5:$W$75),IF(AND(D197="ж",F197=16),LOOKUP(O197,Девушки!$AQ$5:$AQ$75,Девушки!$W$5:$W$75),IF(AND(D197="ж",F197&gt;=17),LOOKUP(O197,Девушки!$AR$5:$AR$75,Девушки!$W$5:$W$75),IF(AND(D197="м",F197&lt;=10),LOOKUP(O197,Юноши!$AK$5:$AK$75,Юноши!$W$5:$W$75),IF(AND(D197="м",F197=11),LOOKUP(O197,Юноши!$AL$5:$AL$75,Юноши!$W$5:$W$75),IF(AND(D197="м",F197=12),LOOKUP(O197,Юноши!$AM$5:$AM$75,Юноши!$W$5:$W$75),IF(AND(D197="м",F197=13),LOOKUP(O197,Юноши!$AN$5:$AN$75,Юноши!$W$5:$W$75),IF(AND(D197="м",F197=14),LOOKUP(O197,Юноши!$AO$5:$AO$75,Юноши!$W$5:$W$75),IF(AND(D197="м",F197=15),LOOKUP(O197,Юноши!$AP$5:$AP$75,Юноши!$W$5:$W$75),IF(AND(D197="м",F197=16),LOOKUP(O197,Юноши!$AQ$5:$AQ$75,Юноши!$W$5:$W$75),IF(AND(D197="м",F197&gt;=17),LOOKUP(O197,Юноши!$AR$5:$AR$75,Юноши!$W$5:$W$75)))))))))))))))))))</f>
        <v>0</v>
      </c>
      <c r="Q197" s="319"/>
      <c r="R197" s="454">
        <f>IF(E197="",0,IF(Q197&lt;=0,0,IF(AND(D197="ж",F197&lt;=10),LOOKUP(Q197,Девушки!$AV$5:$AV$75,Девушки!$W$5:$W$75),IF(AND(D197="ж",F197=11),LOOKUP(Q197,Девушки!$AW$5:$AW$75,Девушки!$W$5:$W$75),IF(AND(D197="ж",F197=12),LOOKUP(Q197,Девушки!$AX$5:$AX$75,Девушки!$W$5:$W$75),IF(AND(D197="ж",F197=13),LOOKUP(Q197,Девушки!$AY$5:$AY$75,Девушки!$W$5:$W$75),IF(AND(D197="ж",F197=14),LOOKUP(Q197,Девушки!$AZ$5:$AZ$75,Девушки!$W$5:$W$75),IF(AND(D197="ж",F197=15),LOOKUP(Q197,Девушки!$BA$5:$BA$75,Девушки!$W$5:$W$75),IF(AND(D197="ж",F197=16),LOOKUP(Q197,Девушки!$BB$5:$BB$75,Девушки!$W$5:$W$75),IF(AND(D197="ж",F197&gt;=17),LOOKUP(Q197,Девушки!$BC$5:$BC$75,Девушки!$W$5:$W$75),IF(AND(D197="м",F197&lt;=10),LOOKUP(Q197,Юноши!$AV$5:$AV$75,Юноши!$W$5:$W$75),IF(AND(D197="м",F197=11),LOOKUP(Q197,Юноши!$AW$5:$AW$75,Юноши!$W$5:$W$75),IF(AND(D197="м",F197=12),LOOKUP(Q197,Юноши!$AX$5:$AX$75,Юноши!$W$5:$W$75),IF(AND(D197="м",F197=13),LOOKUP(Q197,Юноши!$AY$5:$AY$75,Юноши!$W$5:$W$75),IF(AND(D197="м",F197=14),LOOKUP(Q197,Юноши!$AZ$5:$AZ$75,Юноши!$W$5:$W$75),IF(AND(D197="м",F197=15),LOOKUP(Q197,Юноши!$BA$5:$BA$75,Юноши!$W$5:$W$75),IF(AND(D197="м",F197=16),LOOKUP(Q197,Юноши!$BB$5:$BB$75,Юноши!$W$5:$W$75),IF(AND(D197="м",F197&gt;=17),LOOKUP(Q197,Юноши!$BC$5:$BC$75,Юноши!$W$5:$W$75)))))))))))))))))))</f>
        <v>0</v>
      </c>
      <c r="S197" s="335"/>
      <c r="T197" s="323">
        <f>IF(E197="",0,IF(S197="",0,IF(S197&lt;-4,0,IF(AND(D197="ж",F197&lt;=10),LOOKUP(S197,Девушки!$BG$5:$BG$75,Девушки!$W$5:$W$75),IF(AND(D197="ж",F197=11),LOOKUP(S197,Девушки!$BH$5:$BH$75,Девушки!$W$5:$W$75),IF(AND(D197="ж",F197=12),LOOKUP(S197,Девушки!$BI$5:$BI$75,Девушки!$W$5:$W$75),IF(AND(D197="ж",F197=13),LOOKUP(S197,Девушки!$BJ$5:$BJ$75,Девушки!$W$5:$W$75),IF(AND(D197="ж",F197=14),LOOKUP(S197,Девушки!$BK$5:$BK$75,Девушки!$W$5:$W$75),IF(AND(D197="ж",F197=15),LOOKUP(S197,Девушки!$BL$5:$BL$75,Девушки!$W$5:$W$75),IF(AND(D197="ж",F197=16),LOOKUP(S197,Девушки!$BM$5:$BM$75,Девушки!$W$5:$W$75),IF(AND(D197="ж",F197&gt;=17),LOOKUP(S197,Девушки!$BN$5:$BN$75,Девушки!$W$5:$W$75),IF(AND(D197="м",F197&lt;=10),LOOKUP(S197,Юноши!$BG$5:$BG$75,Юноши!$W$5:$W$75),IF(AND(D197="м",F197=11),LOOKUP(S197,Юноши!$BH$5:$BH$75,Юноши!$W$5:$W$75),IF(AND(D197="м",F197=12),LOOKUP(S197,Юноши!$BI$5:$BI$75,Юноши!$W$5:$W$75),IF(AND(D197="м",F197=13),LOOKUP(S197,Юноши!$BJ$5:$BJ$75,Юноши!$W$5:$W$75),IF(AND(D197="м",F197=14),LOOKUP(S197,Юноши!$BK$5:$BK$75,Юноши!$W$5:$W$75),IF(AND(D197="м",F197=15),LOOKUP(S197,Юноши!$BL$5:$BL$75,Юноши!$W$5:$W$75),IF(AND(D197="м",F197=16),LOOKUP(S197,Юноши!$BM$5:$BM$75,Юноши!$W$5:$W$75),IF(AND(D197="м",F197&gt;=17),LOOKUP(S197,Юноши!$BN$5:$BN$75,Юноши!$W$5:$W$75))))))))))))))))))))</f>
        <v>0</v>
      </c>
      <c r="U197" s="343"/>
      <c r="V197" s="454">
        <f>IF(E197="",0,IF(U197&lt;=0,0,IF(AND(D197="ж",F197&lt;=10),LOOKUP(U197,Девушки!$BT$5:$BT$76,Девушки!$BO$5:$BO$76),IF(AND(D197="ж",F197=11),LOOKUP(U197,Девушки!$BT$5:$BT$76,Девушки!$BO$5:$BO$76),IF(AND(D197="ж",F197=12),LOOKUP(U197,Девушки!$BT$5:$BT$76,Девушки!$BO$5:$BO$76),IF(AND(D197="ж",F197=13),LOOKUP(U197,Девушки!$BT$5:$BT$76,Девушки!$BO$5:$BO$76),IF(AND(D197="ж",F197=14),LOOKUP(U197,Девушки!$BT$5:$BT$76,Девушки!$BO$5:$BO$76),IF(AND(D197="ж",F197=15),LOOKUP(U197,Девушки!$BT$5:$BT$76,Девушки!$BO$5:$BO$76),IF(AND(D197="ж",F197=16),LOOKUP(U197,Девушки!$BT$5:$BT$76,Девушки!$BO$5:$BO$76),IF(AND(D197="ж",F197&gt;=17),LOOKUP(U197,Девушки!$BT$5:$BT$76,Девушки!$BO$5:$BO$76),IF(AND(D197="м",F197&lt;=10),LOOKUP(U197,Юноши!$BT$5:$BT$76,Юноши!$BO$5:$BO$76),IF(AND(D197="м",F197=11),LOOKUP(U197,Юноши!$BT$5:$BT$76,Юноши!$BO$5:$BO$76),IF(AND(D197="м",F197=12),LOOKUP(U197,Юноши!$BT$5:$BT$76,Юноши!$BO$5:$BO$76),IF(AND(D197="м",F197=13),LOOKUP(U197,Юноши!$BT$5:$BT$76,Юноши!$BO$5:$BO$76),IF(AND(D197="м",F197=14),LOOKUP(U197,Юноши!$BT$5:$BT$76,Юноши!$BO$5:$BO$76),IF(AND(D197="м",F197=15),LOOKUP(U197,Юноши!$BT$5:$BT$76,Юноши!$BO$5:$BO$76),IF(AND(D197="м",F197=16),LOOKUP(U197,Юноши!$BT$5:$BT$76,Юноши!$BO$5:$BO$76),IF(AND(D197="м",F197&gt;=17),LOOKUP(U197,Юноши!$BT$5:$BT$76,Юноши!$BO$5:$BO$76)))))))))))))))))))</f>
        <v>0</v>
      </c>
      <c r="W197" s="348"/>
      <c r="X197" s="324">
        <f>IF(E197="",0,IF(W197="",0,IF(AND(D197="ж",F197&lt;=10),LOOKUP(W197,Девушки!$D$5:$D$76,Девушки!$A$5:$A$76),IF(AND(D197="ж",F197=11),LOOKUP(W197,Девушки!$E$5:$E$76,Девушки!$A$5:$A$76),IF(AND(D197="ж",F197=12),LOOKUP(W197,Девушки!$F$5:$F$76,Девушки!$A$5:$A$76),IF(AND(D197="ж",F197=13),LOOKUP(W197,Девушки!$G$5:$G$76,Девушки!$A$5:$A$76),IF(AND(D197="ж",F197=14),LOOKUP(W197,Девушки!$H$5:$H$76,Девушки!$A$5:$A$76),IF(AND(D197="ж",F197=15),LOOKUP(W197,Девушки!$I$5:$I$76,Девушки!$A$5:$A$76),IF(AND(D197="ж",F197=16),LOOKUP(W197,Девушки!$J$5:$J$76,Девушки!$A$5:$A$76),IF(AND(D197="ж",F197&gt;=17),LOOKUP(W197,Девушки!$K$5:$K$76,Девушки!$A$5:$A$76),IF(AND(D197="м",F197&lt;=10),LOOKUP(W197,Юноши!$D$5:$D$76,Юноши!$A$5:$A$76),IF(AND(D197="м",F197=11),LOOKUP(W197,Юноши!$E$5:$E$76,Юноши!$A$5:$A$76),IF(AND(D197="м",F197=12),LOOKUP(W197,Юноши!$F$5:$F$76,Юноши!$A$5:$A$76),IF(AND(D197="м",F197=13),LOOKUP(W197,Юноши!$G$5:$G$76,Юноши!$A$5:$A$76),IF(AND(D197="м",F197=14),LOOKUP(W197,Юноши!$H$5:$H$76,Юноши!$A$5:$A$76),IF(AND(D197="м",F197=15),LOOKUP(W197,Юноши!$I$5:$I$76,Юноши!$A$5:$A$76),IF(AND(D197="м",F197=16),LOOKUP(W197,Юноши!$J$5:$J$76,Юноши!$A$5:$A$76),IF(AND(D197="м",F197&gt;=17),LOOKUP(W197,Юноши!$K$5:$K$76,Юноши!$A$5:$A$76)))))))))))))))))))</f>
        <v>0</v>
      </c>
      <c r="Y197" s="451">
        <f t="shared" si="5"/>
        <v>0</v>
      </c>
    </row>
    <row r="198" spans="1:25" ht="24.95" customHeight="1">
      <c r="A198" s="456"/>
      <c r="B198" s="456"/>
      <c r="C198" s="457"/>
      <c r="D198" s="458"/>
      <c r="E198" s="463"/>
      <c r="F198" s="416" t="str">
        <f t="shared" si="4"/>
        <v>/</v>
      </c>
      <c r="G198" s="422"/>
      <c r="H198" s="420">
        <f>IF(E198="",0,IF(G198&lt;=0,0,IF(AND(D198="ж",F198&lt;=10),LOOKUP(G198,Девушки!$CH$5:$CH$76,Девушки!$L$5:$L$76),IF(AND(D198="ж",F198=11),LOOKUP(G198,Девушки!$CI$5:$CI$76,Девушки!$L$5:$L$76),IF(AND(D198="ж",F198=12),LOOKUP(G198,Девушки!$CJ$5:$CJ$76,Девушки!$L$5:$L$76),IF(AND(D198="ж",F198=13),LOOKUP(G198,Девушки!$CK$5:$CK$76,Девушки!$L$5:$L$76),IF(AND(D198="ж",F198=14),LOOKUP(G198,Девушки!$CL$5:$CL$76,Девушки!$L$5:$L$76),IF(AND(D198="ж",F198=15),LOOKUP(G198,Девушки!$CM$5:$CM$76,Девушки!$L$5:$L$76),IF(AND(D198="ж",F198=16),LOOKUP(G198,Девушки!$CN$5:$CN$76,Девушки!$L$5:$L$76),IF(AND(D198="ж",F198&gt;=17),LOOKUP(G198,Девушки!$CO$5:$CO$76,Девушки!$L$5:$L$76),IF(AND(D198="м",F198&lt;=10),LOOKUP(G198,Юноши!$CH$5:$CH$76,Юноши!$L$5:$L$76),IF(AND(D198="м",F198=11),LOOKUP(G198,Юноши!$CI$5:$CI$76,Юноши!$L$5:$L$76),IF(AND(D198="м",F198=12),LOOKUP(G198,Юноши!$CJ$5:$CJ$76,Юноши!$L$5:$L$76),IF(AND(D198="м",F198=13),LOOKUP(G198,Юноши!$CK$5:$CK$76,Юноши!$L$5:$L$76),IF(AND(D198="м",F198=14),LOOKUP(G198,Юноши!$CL$5:$CL$76,Юноши!$L$5:$L$76),IF(AND(D198="м",F198=15),LOOKUP(G198,Юноши!$CM$5:$CM$76,Юноши!$L$5:$L$76),IF(AND(D198="м",F198=16),LOOKUP(G198,Юноши!$CN$5:$CN$76,Юноши!$L$5:$L$76),IF(AND(D198="м",F198&gt;=17),LOOKUP(G198,Юноши!$CO$5:$CO$76,Юноши!$L$5:$L$76)))))))))))))))))))</f>
        <v>0</v>
      </c>
      <c r="I198" s="418"/>
      <c r="J198" s="383">
        <f>IF(E198="",0,IF(I198&lt;=0,0,IF(AND(D198="ж",F198&lt;=10),LOOKUP(I198,Девушки!$O$5:$O$76,Девушки!$L$5:$L$76),IF(AND(D198="ж",F198=11),LOOKUP(I198,Девушки!$P$5:$P$76,Девушки!$L$5:$L$76),IF(AND(D198="ж",F198=12),LOOKUP(I198,Девушки!$Q$5:$Q$76,Девушки!$L$5:$L$76),IF(AND(D198="ж",F198=13),LOOKUP(I198,Девушки!$R$5:$R$76,Девушки!$L$5:$L$76),IF(AND(D198="ж",F198=14),LOOKUP(I198,Девушки!$S$5:$S$76,Девушки!$L$5:$L$76),IF(AND(D198="ж",F198=15),LOOKUP(I198,Девушки!$T$5:$T$76,Девушки!$L$5:$L$76),IF(AND(D198="ж",F198=16),LOOKUP(I198,Девушки!$U$5:$U$76,Девушки!$L$5:$L$76),IF(AND(D198="ж",F198&gt;=17),LOOKUP(I198,Девушки!$V$5:$V$76,Девушки!$L$5:$L$76),IF(AND(D198="м",F198&lt;=10),LOOKUP(I198,Юноши!$O$5:$O$76,Юноши!$L$5:$L$76),IF(AND(D198="м",F198=11),LOOKUP(I198,Юноши!$P$5:$P$76,Юноши!$L$5:$L$76),IF(AND(D198="м",F198=12),LOOKUP(I198,Юноши!$Q$5:$Q$76,Юноши!$L$5:$L$76),IF(AND(D198="м",F198=13),LOOKUP(I198,Юноши!$R$5:$R$76,Юноши!$L$5:$L$76),IF(AND(D198="м",F198=14),LOOKUP(I198,Юноши!$S$5:$S$76,Юноши!$L$5:$L$76),IF(AND(D198="м",F198=15),LOOKUP(I198,Юноши!$T$5:$T$76,Юноши!$L$5:$L$76),IF(AND(D198="м",F198=16),LOOKUP(I198,Юноши!$U$5:$U$76,Юноши!$L$5:$L$76),IF(AND(D198="м",F198&gt;=17),LOOKUP(I198,Юноши!$V$5:$V$76,Юноши!$L$5:$L$76)))))))))))))))))))</f>
        <v>0</v>
      </c>
      <c r="K198" s="424"/>
      <c r="L198" s="391">
        <f>IF(E198="",0,IF(K198&lt;=0,0,IF(AND(D198="ж",F198&lt;=16),LOOKUP(K198,Девушки!$CC$5:$CC$76,Девушки!$L$5:$L$76),IF(AND(D198="ж",F198=17),LOOKUP(K198,Девушки!$CD$5:$CD$76,Девушки!$L$5:$L$76),IF(AND(D198="м",F198&lt;=16),LOOKUP(K198,Юноши!$CC$5:$CC$76,Юноши!$L$5:$L$76),IF(AND(D198="м",F198=17),LOOKUP(K198,Юноши!$CD$5:$CD$76,Юноши!$L$5:$L$76)))))))</f>
        <v>0</v>
      </c>
      <c r="M198" s="387"/>
      <c r="N198" s="320">
        <f>IF(E198="",0,IF(M198&lt;=0,0,IF(AND(D198="ж",F198&lt;=10),LOOKUP(M198,Девушки!$Z$5:$Z$75,Девушки!$W$5:$W$75),IF(AND(D198="ж",F198=11),LOOKUP(M198,Девушки!$AA$5:$AA$75,Девушки!$W$5:$W$75),IF(AND(D198="ж",F198=12),LOOKUP(M198,Девушки!$AB$5:$AB$75,Девушки!$W$5:$W$75),IF(AND(D198="ж",F198=13),LOOKUP(M198,Девушки!$AC$5:$AC$75,Девушки!$W$5:$W$75),IF(AND(D198="ж",F198=14),LOOKUP(M198,Девушки!$AD$5:$AD$75,Девушки!$W$5:$W$75),IF(AND(D198="ж",F198=15),LOOKUP(M198,Девушки!$AE$5:$AE$75,Девушки!$W$5:$W$75),IF(AND(D198="ж",F198=16),LOOKUP(M198,Девушки!$AF$5:$AF$75,Девушки!$W$5:$W$75),IF(AND(D198="ж",F198&gt;=17),LOOKUP(M198,Девушки!$AG$5:$AG$75,Девушки!$W$5:$W$75),IF(AND(D198="м",F198&lt;=10),LOOKUP(M198,Юноши!$Z$5:$Z$75,Юноши!$W$5:$W$75),IF(AND(D198="м",F198=11),LOOKUP(M198,Юноши!$AA$5:$AA$75,Юноши!$W$5:$W$75),IF(AND(D198="м",F198=12),LOOKUP(M198,Юноши!$AB$5:$AB$75,Юноши!$W$5:$W$75),IF(AND(D198="м",F198=13),LOOKUP(M198,Юноши!$AC$5:$AC$75,Юноши!$W$5:$W$75),IF(AND(D198="м",F198=14),LOOKUP(M198,Юноши!$AD$5:$AD$75,Юноши!$W$5:$W$75),IF(AND(D198="м",F198=15),LOOKUP(M198,Юноши!$AE$5:$AE$75,Юноши!$W$5:$W$75),IF(AND(D198="м",F198=16),LOOKUP(M198,Юноши!$AF$5:$AF$75,Юноши!$W$5:$W$75),IF(AND(D198="м",F198&gt;=17),LOOKUP(M198,Юноши!$AG$5:$AG$75,Юноши!$W$5:$W$75)))))))))))))))))))</f>
        <v>0</v>
      </c>
      <c r="O198" s="389"/>
      <c r="P198" s="322">
        <f>IF(E198="",0,IF(O198&lt;=0,0,IF(AND(D198="ж",F198&lt;=10),LOOKUP(O198,Девушки!$AK$5:$AK$75,Девушки!$W$5:$W$75),IF(AND(D198="ж",F198=11),LOOKUP(O198,Девушки!$AL$5:$AL$75,Девушки!$W$5:$W$75),IF(AND(D198="ж",F198=12),LOOKUP(O198,Девушки!$AM$5:$AM$75,Девушки!$W$5:$W$75),IF(AND(D198="ж",F198=13),LOOKUP(O198,Девушки!$AN$5:$AN$75,Девушки!$W$5:$W$75),IF(AND(D198="ж",F198=14),LOOKUP(O198,Девушки!$AO$5:$AO$75,Девушки!$W$5:$W$75),IF(AND(D198="ж",F198=15),LOOKUP(O198,Девушки!$AP$5:$AP$75,Девушки!$W$5:$W$75),IF(AND(D198="ж",F198=16),LOOKUP(O198,Девушки!$AQ$5:$AQ$75,Девушки!$W$5:$W$75),IF(AND(D198="ж",F198&gt;=17),LOOKUP(O198,Девушки!$AR$5:$AR$75,Девушки!$W$5:$W$75),IF(AND(D198="м",F198&lt;=10),LOOKUP(O198,Юноши!$AK$5:$AK$75,Юноши!$W$5:$W$75),IF(AND(D198="м",F198=11),LOOKUP(O198,Юноши!$AL$5:$AL$75,Юноши!$W$5:$W$75),IF(AND(D198="м",F198=12),LOOKUP(O198,Юноши!$AM$5:$AM$75,Юноши!$W$5:$W$75),IF(AND(D198="м",F198=13),LOOKUP(O198,Юноши!$AN$5:$AN$75,Юноши!$W$5:$W$75),IF(AND(D198="м",F198=14),LOOKUP(O198,Юноши!$AO$5:$AO$75,Юноши!$W$5:$W$75),IF(AND(D198="м",F198=15),LOOKUP(O198,Юноши!$AP$5:$AP$75,Юноши!$W$5:$W$75),IF(AND(D198="м",F198=16),LOOKUP(O198,Юноши!$AQ$5:$AQ$75,Юноши!$W$5:$W$75),IF(AND(D198="м",F198&gt;=17),LOOKUP(O198,Юноши!$AR$5:$AR$75,Юноши!$W$5:$W$75)))))))))))))))))))</f>
        <v>0</v>
      </c>
      <c r="Q198" s="319"/>
      <c r="R198" s="454">
        <f>IF(E198="",0,IF(Q198&lt;=0,0,IF(AND(D198="ж",F198&lt;=10),LOOKUP(Q198,Девушки!$AV$5:$AV$75,Девушки!$W$5:$W$75),IF(AND(D198="ж",F198=11),LOOKUP(Q198,Девушки!$AW$5:$AW$75,Девушки!$W$5:$W$75),IF(AND(D198="ж",F198=12),LOOKUP(Q198,Девушки!$AX$5:$AX$75,Девушки!$W$5:$W$75),IF(AND(D198="ж",F198=13),LOOKUP(Q198,Девушки!$AY$5:$AY$75,Девушки!$W$5:$W$75),IF(AND(D198="ж",F198=14),LOOKUP(Q198,Девушки!$AZ$5:$AZ$75,Девушки!$W$5:$W$75),IF(AND(D198="ж",F198=15),LOOKUP(Q198,Девушки!$BA$5:$BA$75,Девушки!$W$5:$W$75),IF(AND(D198="ж",F198=16),LOOKUP(Q198,Девушки!$BB$5:$BB$75,Девушки!$W$5:$W$75),IF(AND(D198="ж",F198&gt;=17),LOOKUP(Q198,Девушки!$BC$5:$BC$75,Девушки!$W$5:$W$75),IF(AND(D198="м",F198&lt;=10),LOOKUP(Q198,Юноши!$AV$5:$AV$75,Юноши!$W$5:$W$75),IF(AND(D198="м",F198=11),LOOKUP(Q198,Юноши!$AW$5:$AW$75,Юноши!$W$5:$W$75),IF(AND(D198="м",F198=12),LOOKUP(Q198,Юноши!$AX$5:$AX$75,Юноши!$W$5:$W$75),IF(AND(D198="м",F198=13),LOOKUP(Q198,Юноши!$AY$5:$AY$75,Юноши!$W$5:$W$75),IF(AND(D198="м",F198=14),LOOKUP(Q198,Юноши!$AZ$5:$AZ$75,Юноши!$W$5:$W$75),IF(AND(D198="м",F198=15),LOOKUP(Q198,Юноши!$BA$5:$BA$75,Юноши!$W$5:$W$75),IF(AND(D198="м",F198=16),LOOKUP(Q198,Юноши!$BB$5:$BB$75,Юноши!$W$5:$W$75),IF(AND(D198="м",F198&gt;=17),LOOKUP(Q198,Юноши!$BC$5:$BC$75,Юноши!$W$5:$W$75)))))))))))))))))))</f>
        <v>0</v>
      </c>
      <c r="S198" s="335"/>
      <c r="T198" s="323">
        <f>IF(E198="",0,IF(S198="",0,IF(S198&lt;-4,0,IF(AND(D198="ж",F198&lt;=10),LOOKUP(S198,Девушки!$BG$5:$BG$75,Девушки!$W$5:$W$75),IF(AND(D198="ж",F198=11),LOOKUP(S198,Девушки!$BH$5:$BH$75,Девушки!$W$5:$W$75),IF(AND(D198="ж",F198=12),LOOKUP(S198,Девушки!$BI$5:$BI$75,Девушки!$W$5:$W$75),IF(AND(D198="ж",F198=13),LOOKUP(S198,Девушки!$BJ$5:$BJ$75,Девушки!$W$5:$W$75),IF(AND(D198="ж",F198=14),LOOKUP(S198,Девушки!$BK$5:$BK$75,Девушки!$W$5:$W$75),IF(AND(D198="ж",F198=15),LOOKUP(S198,Девушки!$BL$5:$BL$75,Девушки!$W$5:$W$75),IF(AND(D198="ж",F198=16),LOOKUP(S198,Девушки!$BM$5:$BM$75,Девушки!$W$5:$W$75),IF(AND(D198="ж",F198&gt;=17),LOOKUP(S198,Девушки!$BN$5:$BN$75,Девушки!$W$5:$W$75),IF(AND(D198="м",F198&lt;=10),LOOKUP(S198,Юноши!$BG$5:$BG$75,Юноши!$W$5:$W$75),IF(AND(D198="м",F198=11),LOOKUP(S198,Юноши!$BH$5:$BH$75,Юноши!$W$5:$W$75),IF(AND(D198="м",F198=12),LOOKUP(S198,Юноши!$BI$5:$BI$75,Юноши!$W$5:$W$75),IF(AND(D198="м",F198=13),LOOKUP(S198,Юноши!$BJ$5:$BJ$75,Юноши!$W$5:$W$75),IF(AND(D198="м",F198=14),LOOKUP(S198,Юноши!$BK$5:$BK$75,Юноши!$W$5:$W$75),IF(AND(D198="м",F198=15),LOOKUP(S198,Юноши!$BL$5:$BL$75,Юноши!$W$5:$W$75),IF(AND(D198="м",F198=16),LOOKUP(S198,Юноши!$BM$5:$BM$75,Юноши!$W$5:$W$75),IF(AND(D198="м",F198&gt;=17),LOOKUP(S198,Юноши!$BN$5:$BN$75,Юноши!$W$5:$W$75))))))))))))))))))))</f>
        <v>0</v>
      </c>
      <c r="U198" s="343"/>
      <c r="V198" s="454">
        <f>IF(E198="",0,IF(U198&lt;=0,0,IF(AND(D198="ж",F198&lt;=10),LOOKUP(U198,Девушки!$BT$5:$BT$76,Девушки!$BO$5:$BO$76),IF(AND(D198="ж",F198=11),LOOKUP(U198,Девушки!$BT$5:$BT$76,Девушки!$BO$5:$BO$76),IF(AND(D198="ж",F198=12),LOOKUP(U198,Девушки!$BT$5:$BT$76,Девушки!$BO$5:$BO$76),IF(AND(D198="ж",F198=13),LOOKUP(U198,Девушки!$BT$5:$BT$76,Девушки!$BO$5:$BO$76),IF(AND(D198="ж",F198=14),LOOKUP(U198,Девушки!$BT$5:$BT$76,Девушки!$BO$5:$BO$76),IF(AND(D198="ж",F198=15),LOOKUP(U198,Девушки!$BT$5:$BT$76,Девушки!$BO$5:$BO$76),IF(AND(D198="ж",F198=16),LOOKUP(U198,Девушки!$BT$5:$BT$76,Девушки!$BO$5:$BO$76),IF(AND(D198="ж",F198&gt;=17),LOOKUP(U198,Девушки!$BT$5:$BT$76,Девушки!$BO$5:$BO$76),IF(AND(D198="м",F198&lt;=10),LOOKUP(U198,Юноши!$BT$5:$BT$76,Юноши!$BO$5:$BO$76),IF(AND(D198="м",F198=11),LOOKUP(U198,Юноши!$BT$5:$BT$76,Юноши!$BO$5:$BO$76),IF(AND(D198="м",F198=12),LOOKUP(U198,Юноши!$BT$5:$BT$76,Юноши!$BO$5:$BO$76),IF(AND(D198="м",F198=13),LOOKUP(U198,Юноши!$BT$5:$BT$76,Юноши!$BO$5:$BO$76),IF(AND(D198="м",F198=14),LOOKUP(U198,Юноши!$BT$5:$BT$76,Юноши!$BO$5:$BO$76),IF(AND(D198="м",F198=15),LOOKUP(U198,Юноши!$BT$5:$BT$76,Юноши!$BO$5:$BO$76),IF(AND(D198="м",F198=16),LOOKUP(U198,Юноши!$BT$5:$BT$76,Юноши!$BO$5:$BO$76),IF(AND(D198="м",F198&gt;=17),LOOKUP(U198,Юноши!$BT$5:$BT$76,Юноши!$BO$5:$BO$76)))))))))))))))))))</f>
        <v>0</v>
      </c>
      <c r="W198" s="348"/>
      <c r="X198" s="324">
        <f>IF(E198="",0,IF(W198="",0,IF(AND(D198="ж",F198&lt;=10),LOOKUP(W198,Девушки!$D$5:$D$76,Девушки!$A$5:$A$76),IF(AND(D198="ж",F198=11),LOOKUP(W198,Девушки!$E$5:$E$76,Девушки!$A$5:$A$76),IF(AND(D198="ж",F198=12),LOOKUP(W198,Девушки!$F$5:$F$76,Девушки!$A$5:$A$76),IF(AND(D198="ж",F198=13),LOOKUP(W198,Девушки!$G$5:$G$76,Девушки!$A$5:$A$76),IF(AND(D198="ж",F198=14),LOOKUP(W198,Девушки!$H$5:$H$76,Девушки!$A$5:$A$76),IF(AND(D198="ж",F198=15),LOOKUP(W198,Девушки!$I$5:$I$76,Девушки!$A$5:$A$76),IF(AND(D198="ж",F198=16),LOOKUP(W198,Девушки!$J$5:$J$76,Девушки!$A$5:$A$76),IF(AND(D198="ж",F198&gt;=17),LOOKUP(W198,Девушки!$K$5:$K$76,Девушки!$A$5:$A$76),IF(AND(D198="м",F198&lt;=10),LOOKUP(W198,Юноши!$D$5:$D$76,Юноши!$A$5:$A$76),IF(AND(D198="м",F198=11),LOOKUP(W198,Юноши!$E$5:$E$76,Юноши!$A$5:$A$76),IF(AND(D198="м",F198=12),LOOKUP(W198,Юноши!$F$5:$F$76,Юноши!$A$5:$A$76),IF(AND(D198="м",F198=13),LOOKUP(W198,Юноши!$G$5:$G$76,Юноши!$A$5:$A$76),IF(AND(D198="м",F198=14),LOOKUP(W198,Юноши!$H$5:$H$76,Юноши!$A$5:$A$76),IF(AND(D198="м",F198=15),LOOKUP(W198,Юноши!$I$5:$I$76,Юноши!$A$5:$A$76),IF(AND(D198="м",F198=16),LOOKUP(W198,Юноши!$J$5:$J$76,Юноши!$A$5:$A$76),IF(AND(D198="м",F198&gt;=17),LOOKUP(W198,Юноши!$K$5:$K$76,Юноши!$A$5:$A$76)))))))))))))))))))</f>
        <v>0</v>
      </c>
      <c r="Y198" s="451">
        <f t="shared" si="5"/>
        <v>0</v>
      </c>
    </row>
    <row r="199" spans="1:25" ht="24.95" customHeight="1">
      <c r="A199" s="456"/>
      <c r="B199" s="456"/>
      <c r="C199" s="457"/>
      <c r="D199" s="458"/>
      <c r="E199" s="463"/>
      <c r="F199" s="416" t="str">
        <f t="shared" si="4"/>
        <v>/</v>
      </c>
      <c r="G199" s="422"/>
      <c r="H199" s="420">
        <f>IF(E199="",0,IF(G199&lt;=0,0,IF(AND(D199="ж",F199&lt;=10),LOOKUP(G199,Девушки!$CH$5:$CH$76,Девушки!$L$5:$L$76),IF(AND(D199="ж",F199=11),LOOKUP(G199,Девушки!$CI$5:$CI$76,Девушки!$L$5:$L$76),IF(AND(D199="ж",F199=12),LOOKUP(G199,Девушки!$CJ$5:$CJ$76,Девушки!$L$5:$L$76),IF(AND(D199="ж",F199=13),LOOKUP(G199,Девушки!$CK$5:$CK$76,Девушки!$L$5:$L$76),IF(AND(D199="ж",F199=14),LOOKUP(G199,Девушки!$CL$5:$CL$76,Девушки!$L$5:$L$76),IF(AND(D199="ж",F199=15),LOOKUP(G199,Девушки!$CM$5:$CM$76,Девушки!$L$5:$L$76),IF(AND(D199="ж",F199=16),LOOKUP(G199,Девушки!$CN$5:$CN$76,Девушки!$L$5:$L$76),IF(AND(D199="ж",F199&gt;=17),LOOKUP(G199,Девушки!$CO$5:$CO$76,Девушки!$L$5:$L$76),IF(AND(D199="м",F199&lt;=10),LOOKUP(G199,Юноши!$CH$5:$CH$76,Юноши!$L$5:$L$76),IF(AND(D199="м",F199=11),LOOKUP(G199,Юноши!$CI$5:$CI$76,Юноши!$L$5:$L$76),IF(AND(D199="м",F199=12),LOOKUP(G199,Юноши!$CJ$5:$CJ$76,Юноши!$L$5:$L$76),IF(AND(D199="м",F199=13),LOOKUP(G199,Юноши!$CK$5:$CK$76,Юноши!$L$5:$L$76),IF(AND(D199="м",F199=14),LOOKUP(G199,Юноши!$CL$5:$CL$76,Юноши!$L$5:$L$76),IF(AND(D199="м",F199=15),LOOKUP(G199,Юноши!$CM$5:$CM$76,Юноши!$L$5:$L$76),IF(AND(D199="м",F199=16),LOOKUP(G199,Юноши!$CN$5:$CN$76,Юноши!$L$5:$L$76),IF(AND(D199="м",F199&gt;=17),LOOKUP(G199,Юноши!$CO$5:$CO$76,Юноши!$L$5:$L$76)))))))))))))))))))</f>
        <v>0</v>
      </c>
      <c r="I199" s="418"/>
      <c r="J199" s="383">
        <f>IF(E199="",0,IF(I199&lt;=0,0,IF(AND(D199="ж",F199&lt;=10),LOOKUP(I199,Девушки!$O$5:$O$76,Девушки!$L$5:$L$76),IF(AND(D199="ж",F199=11),LOOKUP(I199,Девушки!$P$5:$P$76,Девушки!$L$5:$L$76),IF(AND(D199="ж",F199=12),LOOKUP(I199,Девушки!$Q$5:$Q$76,Девушки!$L$5:$L$76),IF(AND(D199="ж",F199=13),LOOKUP(I199,Девушки!$R$5:$R$76,Девушки!$L$5:$L$76),IF(AND(D199="ж",F199=14),LOOKUP(I199,Девушки!$S$5:$S$76,Девушки!$L$5:$L$76),IF(AND(D199="ж",F199=15),LOOKUP(I199,Девушки!$T$5:$T$76,Девушки!$L$5:$L$76),IF(AND(D199="ж",F199=16),LOOKUP(I199,Девушки!$U$5:$U$76,Девушки!$L$5:$L$76),IF(AND(D199="ж",F199&gt;=17),LOOKUP(I199,Девушки!$V$5:$V$76,Девушки!$L$5:$L$76),IF(AND(D199="м",F199&lt;=10),LOOKUP(I199,Юноши!$O$5:$O$76,Юноши!$L$5:$L$76),IF(AND(D199="м",F199=11),LOOKUP(I199,Юноши!$P$5:$P$76,Юноши!$L$5:$L$76),IF(AND(D199="м",F199=12),LOOKUP(I199,Юноши!$Q$5:$Q$76,Юноши!$L$5:$L$76),IF(AND(D199="м",F199=13),LOOKUP(I199,Юноши!$R$5:$R$76,Юноши!$L$5:$L$76),IF(AND(D199="м",F199=14),LOOKUP(I199,Юноши!$S$5:$S$76,Юноши!$L$5:$L$76),IF(AND(D199="м",F199=15),LOOKUP(I199,Юноши!$T$5:$T$76,Юноши!$L$5:$L$76),IF(AND(D199="м",F199=16),LOOKUP(I199,Юноши!$U$5:$U$76,Юноши!$L$5:$L$76),IF(AND(D199="м",F199&gt;=17),LOOKUP(I199,Юноши!$V$5:$V$76,Юноши!$L$5:$L$76)))))))))))))))))))</f>
        <v>0</v>
      </c>
      <c r="K199" s="424"/>
      <c r="L199" s="391">
        <f>IF(E199="",0,IF(K199&lt;=0,0,IF(AND(D199="ж",F199&lt;=16),LOOKUP(K199,Девушки!$CC$5:$CC$76,Девушки!$L$5:$L$76),IF(AND(D199="ж",F199=17),LOOKUP(K199,Девушки!$CD$5:$CD$76,Девушки!$L$5:$L$76),IF(AND(D199="м",F199&lt;=16),LOOKUP(K199,Юноши!$CC$5:$CC$76,Юноши!$L$5:$L$76),IF(AND(D199="м",F199=17),LOOKUP(K199,Юноши!$CD$5:$CD$76,Юноши!$L$5:$L$76)))))))</f>
        <v>0</v>
      </c>
      <c r="M199" s="387"/>
      <c r="N199" s="320">
        <f>IF(E199="",0,IF(M199&lt;=0,0,IF(AND(D199="ж",F199&lt;=10),LOOKUP(M199,Девушки!$Z$5:$Z$75,Девушки!$W$5:$W$75),IF(AND(D199="ж",F199=11),LOOKUP(M199,Девушки!$AA$5:$AA$75,Девушки!$W$5:$W$75),IF(AND(D199="ж",F199=12),LOOKUP(M199,Девушки!$AB$5:$AB$75,Девушки!$W$5:$W$75),IF(AND(D199="ж",F199=13),LOOKUP(M199,Девушки!$AC$5:$AC$75,Девушки!$W$5:$W$75),IF(AND(D199="ж",F199=14),LOOKUP(M199,Девушки!$AD$5:$AD$75,Девушки!$W$5:$W$75),IF(AND(D199="ж",F199=15),LOOKUP(M199,Девушки!$AE$5:$AE$75,Девушки!$W$5:$W$75),IF(AND(D199="ж",F199=16),LOOKUP(M199,Девушки!$AF$5:$AF$75,Девушки!$W$5:$W$75),IF(AND(D199="ж",F199&gt;=17),LOOKUP(M199,Девушки!$AG$5:$AG$75,Девушки!$W$5:$W$75),IF(AND(D199="м",F199&lt;=10),LOOKUP(M199,Юноши!$Z$5:$Z$75,Юноши!$W$5:$W$75),IF(AND(D199="м",F199=11),LOOKUP(M199,Юноши!$AA$5:$AA$75,Юноши!$W$5:$W$75),IF(AND(D199="м",F199=12),LOOKUP(M199,Юноши!$AB$5:$AB$75,Юноши!$W$5:$W$75),IF(AND(D199="м",F199=13),LOOKUP(M199,Юноши!$AC$5:$AC$75,Юноши!$W$5:$W$75),IF(AND(D199="м",F199=14),LOOKUP(M199,Юноши!$AD$5:$AD$75,Юноши!$W$5:$W$75),IF(AND(D199="м",F199=15),LOOKUP(M199,Юноши!$AE$5:$AE$75,Юноши!$W$5:$W$75),IF(AND(D199="м",F199=16),LOOKUP(M199,Юноши!$AF$5:$AF$75,Юноши!$W$5:$W$75),IF(AND(D199="м",F199&gt;=17),LOOKUP(M199,Юноши!$AG$5:$AG$75,Юноши!$W$5:$W$75)))))))))))))))))))</f>
        <v>0</v>
      </c>
      <c r="O199" s="389"/>
      <c r="P199" s="322">
        <f>IF(E199="",0,IF(O199&lt;=0,0,IF(AND(D199="ж",F199&lt;=10),LOOKUP(O199,Девушки!$AK$5:$AK$75,Девушки!$W$5:$W$75),IF(AND(D199="ж",F199=11),LOOKUP(O199,Девушки!$AL$5:$AL$75,Девушки!$W$5:$W$75),IF(AND(D199="ж",F199=12),LOOKUP(O199,Девушки!$AM$5:$AM$75,Девушки!$W$5:$W$75),IF(AND(D199="ж",F199=13),LOOKUP(O199,Девушки!$AN$5:$AN$75,Девушки!$W$5:$W$75),IF(AND(D199="ж",F199=14),LOOKUP(O199,Девушки!$AO$5:$AO$75,Девушки!$W$5:$W$75),IF(AND(D199="ж",F199=15),LOOKUP(O199,Девушки!$AP$5:$AP$75,Девушки!$W$5:$W$75),IF(AND(D199="ж",F199=16),LOOKUP(O199,Девушки!$AQ$5:$AQ$75,Девушки!$W$5:$W$75),IF(AND(D199="ж",F199&gt;=17),LOOKUP(O199,Девушки!$AR$5:$AR$75,Девушки!$W$5:$W$75),IF(AND(D199="м",F199&lt;=10),LOOKUP(O199,Юноши!$AK$5:$AK$75,Юноши!$W$5:$W$75),IF(AND(D199="м",F199=11),LOOKUP(O199,Юноши!$AL$5:$AL$75,Юноши!$W$5:$W$75),IF(AND(D199="м",F199=12),LOOKUP(O199,Юноши!$AM$5:$AM$75,Юноши!$W$5:$W$75),IF(AND(D199="м",F199=13),LOOKUP(O199,Юноши!$AN$5:$AN$75,Юноши!$W$5:$W$75),IF(AND(D199="м",F199=14),LOOKUP(O199,Юноши!$AO$5:$AO$75,Юноши!$W$5:$W$75),IF(AND(D199="м",F199=15),LOOKUP(O199,Юноши!$AP$5:$AP$75,Юноши!$W$5:$W$75),IF(AND(D199="м",F199=16),LOOKUP(O199,Юноши!$AQ$5:$AQ$75,Юноши!$W$5:$W$75),IF(AND(D199="м",F199&gt;=17),LOOKUP(O199,Юноши!$AR$5:$AR$75,Юноши!$W$5:$W$75)))))))))))))))))))</f>
        <v>0</v>
      </c>
      <c r="Q199" s="319"/>
      <c r="R199" s="454">
        <f>IF(E199="",0,IF(Q199&lt;=0,0,IF(AND(D199="ж",F199&lt;=10),LOOKUP(Q199,Девушки!$AV$5:$AV$75,Девушки!$W$5:$W$75),IF(AND(D199="ж",F199=11),LOOKUP(Q199,Девушки!$AW$5:$AW$75,Девушки!$W$5:$W$75),IF(AND(D199="ж",F199=12),LOOKUP(Q199,Девушки!$AX$5:$AX$75,Девушки!$W$5:$W$75),IF(AND(D199="ж",F199=13),LOOKUP(Q199,Девушки!$AY$5:$AY$75,Девушки!$W$5:$W$75),IF(AND(D199="ж",F199=14),LOOKUP(Q199,Девушки!$AZ$5:$AZ$75,Девушки!$W$5:$W$75),IF(AND(D199="ж",F199=15),LOOKUP(Q199,Девушки!$BA$5:$BA$75,Девушки!$W$5:$W$75),IF(AND(D199="ж",F199=16),LOOKUP(Q199,Девушки!$BB$5:$BB$75,Девушки!$W$5:$W$75),IF(AND(D199="ж",F199&gt;=17),LOOKUP(Q199,Девушки!$BC$5:$BC$75,Девушки!$W$5:$W$75),IF(AND(D199="м",F199&lt;=10),LOOKUP(Q199,Юноши!$AV$5:$AV$75,Юноши!$W$5:$W$75),IF(AND(D199="м",F199=11),LOOKUP(Q199,Юноши!$AW$5:$AW$75,Юноши!$W$5:$W$75),IF(AND(D199="м",F199=12),LOOKUP(Q199,Юноши!$AX$5:$AX$75,Юноши!$W$5:$W$75),IF(AND(D199="м",F199=13),LOOKUP(Q199,Юноши!$AY$5:$AY$75,Юноши!$W$5:$W$75),IF(AND(D199="м",F199=14),LOOKUP(Q199,Юноши!$AZ$5:$AZ$75,Юноши!$W$5:$W$75),IF(AND(D199="м",F199=15),LOOKUP(Q199,Юноши!$BA$5:$BA$75,Юноши!$W$5:$W$75),IF(AND(D199="м",F199=16),LOOKUP(Q199,Юноши!$BB$5:$BB$75,Юноши!$W$5:$W$75),IF(AND(D199="м",F199&gt;=17),LOOKUP(Q199,Юноши!$BC$5:$BC$75,Юноши!$W$5:$W$75)))))))))))))))))))</f>
        <v>0</v>
      </c>
      <c r="S199" s="335"/>
      <c r="T199" s="323">
        <f>IF(E199="",0,IF(S199="",0,IF(S199&lt;-4,0,IF(AND(D199="ж",F199&lt;=10),LOOKUP(S199,Девушки!$BG$5:$BG$75,Девушки!$W$5:$W$75),IF(AND(D199="ж",F199=11),LOOKUP(S199,Девушки!$BH$5:$BH$75,Девушки!$W$5:$W$75),IF(AND(D199="ж",F199=12),LOOKUP(S199,Девушки!$BI$5:$BI$75,Девушки!$W$5:$W$75),IF(AND(D199="ж",F199=13),LOOKUP(S199,Девушки!$BJ$5:$BJ$75,Девушки!$W$5:$W$75),IF(AND(D199="ж",F199=14),LOOKUP(S199,Девушки!$BK$5:$BK$75,Девушки!$W$5:$W$75),IF(AND(D199="ж",F199=15),LOOKUP(S199,Девушки!$BL$5:$BL$75,Девушки!$W$5:$W$75),IF(AND(D199="ж",F199=16),LOOKUP(S199,Девушки!$BM$5:$BM$75,Девушки!$W$5:$W$75),IF(AND(D199="ж",F199&gt;=17),LOOKUP(S199,Девушки!$BN$5:$BN$75,Девушки!$W$5:$W$75),IF(AND(D199="м",F199&lt;=10),LOOKUP(S199,Юноши!$BG$5:$BG$75,Юноши!$W$5:$W$75),IF(AND(D199="м",F199=11),LOOKUP(S199,Юноши!$BH$5:$BH$75,Юноши!$W$5:$W$75),IF(AND(D199="м",F199=12),LOOKUP(S199,Юноши!$BI$5:$BI$75,Юноши!$W$5:$W$75),IF(AND(D199="м",F199=13),LOOKUP(S199,Юноши!$BJ$5:$BJ$75,Юноши!$W$5:$W$75),IF(AND(D199="м",F199=14),LOOKUP(S199,Юноши!$BK$5:$BK$75,Юноши!$W$5:$W$75),IF(AND(D199="м",F199=15),LOOKUP(S199,Юноши!$BL$5:$BL$75,Юноши!$W$5:$W$75),IF(AND(D199="м",F199=16),LOOKUP(S199,Юноши!$BM$5:$BM$75,Юноши!$W$5:$W$75),IF(AND(D199="м",F199&gt;=17),LOOKUP(S199,Юноши!$BN$5:$BN$75,Юноши!$W$5:$W$75))))))))))))))))))))</f>
        <v>0</v>
      </c>
      <c r="U199" s="343"/>
      <c r="V199" s="454">
        <f>IF(E199="",0,IF(U199&lt;=0,0,IF(AND(D199="ж",F199&lt;=10),LOOKUP(U199,Девушки!$BT$5:$BT$76,Девушки!$BO$5:$BO$76),IF(AND(D199="ж",F199=11),LOOKUP(U199,Девушки!$BT$5:$BT$76,Девушки!$BO$5:$BO$76),IF(AND(D199="ж",F199=12),LOOKUP(U199,Девушки!$BT$5:$BT$76,Девушки!$BO$5:$BO$76),IF(AND(D199="ж",F199=13),LOOKUP(U199,Девушки!$BT$5:$BT$76,Девушки!$BO$5:$BO$76),IF(AND(D199="ж",F199=14),LOOKUP(U199,Девушки!$BT$5:$BT$76,Девушки!$BO$5:$BO$76),IF(AND(D199="ж",F199=15),LOOKUP(U199,Девушки!$BT$5:$BT$76,Девушки!$BO$5:$BO$76),IF(AND(D199="ж",F199=16),LOOKUP(U199,Девушки!$BT$5:$BT$76,Девушки!$BO$5:$BO$76),IF(AND(D199="ж",F199&gt;=17),LOOKUP(U199,Девушки!$BT$5:$BT$76,Девушки!$BO$5:$BO$76),IF(AND(D199="м",F199&lt;=10),LOOKUP(U199,Юноши!$BT$5:$BT$76,Юноши!$BO$5:$BO$76),IF(AND(D199="м",F199=11),LOOKUP(U199,Юноши!$BT$5:$BT$76,Юноши!$BO$5:$BO$76),IF(AND(D199="м",F199=12),LOOKUP(U199,Юноши!$BT$5:$BT$76,Юноши!$BO$5:$BO$76),IF(AND(D199="м",F199=13),LOOKUP(U199,Юноши!$BT$5:$BT$76,Юноши!$BO$5:$BO$76),IF(AND(D199="м",F199=14),LOOKUP(U199,Юноши!$BT$5:$BT$76,Юноши!$BO$5:$BO$76),IF(AND(D199="м",F199=15),LOOKUP(U199,Юноши!$BT$5:$BT$76,Юноши!$BO$5:$BO$76),IF(AND(D199="м",F199=16),LOOKUP(U199,Юноши!$BT$5:$BT$76,Юноши!$BO$5:$BO$76),IF(AND(D199="м",F199&gt;=17),LOOKUP(U199,Юноши!$BT$5:$BT$76,Юноши!$BO$5:$BO$76)))))))))))))))))))</f>
        <v>0</v>
      </c>
      <c r="W199" s="348"/>
      <c r="X199" s="324">
        <f>IF(E199="",0,IF(W199="",0,IF(AND(D199="ж",F199&lt;=10),LOOKUP(W199,Девушки!$D$5:$D$76,Девушки!$A$5:$A$76),IF(AND(D199="ж",F199=11),LOOKUP(W199,Девушки!$E$5:$E$76,Девушки!$A$5:$A$76),IF(AND(D199="ж",F199=12),LOOKUP(W199,Девушки!$F$5:$F$76,Девушки!$A$5:$A$76),IF(AND(D199="ж",F199=13),LOOKUP(W199,Девушки!$G$5:$G$76,Девушки!$A$5:$A$76),IF(AND(D199="ж",F199=14),LOOKUP(W199,Девушки!$H$5:$H$76,Девушки!$A$5:$A$76),IF(AND(D199="ж",F199=15),LOOKUP(W199,Девушки!$I$5:$I$76,Девушки!$A$5:$A$76),IF(AND(D199="ж",F199=16),LOOKUP(W199,Девушки!$J$5:$J$76,Девушки!$A$5:$A$76),IF(AND(D199="ж",F199&gt;=17),LOOKUP(W199,Девушки!$K$5:$K$76,Девушки!$A$5:$A$76),IF(AND(D199="м",F199&lt;=10),LOOKUP(W199,Юноши!$D$5:$D$76,Юноши!$A$5:$A$76),IF(AND(D199="м",F199=11),LOOKUP(W199,Юноши!$E$5:$E$76,Юноши!$A$5:$A$76),IF(AND(D199="м",F199=12),LOOKUP(W199,Юноши!$F$5:$F$76,Юноши!$A$5:$A$76),IF(AND(D199="м",F199=13),LOOKUP(W199,Юноши!$G$5:$G$76,Юноши!$A$5:$A$76),IF(AND(D199="м",F199=14),LOOKUP(W199,Юноши!$H$5:$H$76,Юноши!$A$5:$A$76),IF(AND(D199="м",F199=15),LOOKUP(W199,Юноши!$I$5:$I$76,Юноши!$A$5:$A$76),IF(AND(D199="м",F199=16),LOOKUP(W199,Юноши!$J$5:$J$76,Юноши!$A$5:$A$76),IF(AND(D199="м",F199&gt;=17),LOOKUP(W199,Юноши!$K$5:$K$76,Юноши!$A$5:$A$76)))))))))))))))))))</f>
        <v>0</v>
      </c>
      <c r="Y199" s="451">
        <f t="shared" si="5"/>
        <v>0</v>
      </c>
    </row>
    <row r="200" spans="1:25" ht="24.95" customHeight="1">
      <c r="A200" s="456"/>
      <c r="B200" s="456"/>
      <c r="C200" s="457"/>
      <c r="D200" s="458"/>
      <c r="E200" s="463"/>
      <c r="F200" s="416" t="str">
        <f t="shared" ref="F200:F240" si="6">IF(E200="","/",INT(($D$4-E200)/365.25))</f>
        <v>/</v>
      </c>
      <c r="G200" s="422"/>
      <c r="H200" s="420">
        <f>IF(E200="",0,IF(G200&lt;=0,0,IF(AND(D200="ж",F200&lt;=10),LOOKUP(G200,Девушки!$CH$5:$CH$76,Девушки!$L$5:$L$76),IF(AND(D200="ж",F200=11),LOOKUP(G200,Девушки!$CI$5:$CI$76,Девушки!$L$5:$L$76),IF(AND(D200="ж",F200=12),LOOKUP(G200,Девушки!$CJ$5:$CJ$76,Девушки!$L$5:$L$76),IF(AND(D200="ж",F200=13),LOOKUP(G200,Девушки!$CK$5:$CK$76,Девушки!$L$5:$L$76),IF(AND(D200="ж",F200=14),LOOKUP(G200,Девушки!$CL$5:$CL$76,Девушки!$L$5:$L$76),IF(AND(D200="ж",F200=15),LOOKUP(G200,Девушки!$CM$5:$CM$76,Девушки!$L$5:$L$76),IF(AND(D200="ж",F200=16),LOOKUP(G200,Девушки!$CN$5:$CN$76,Девушки!$L$5:$L$76),IF(AND(D200="ж",F200&gt;=17),LOOKUP(G200,Девушки!$CO$5:$CO$76,Девушки!$L$5:$L$76),IF(AND(D200="м",F200&lt;=10),LOOKUP(G200,Юноши!$CH$5:$CH$76,Юноши!$L$5:$L$76),IF(AND(D200="м",F200=11),LOOKUP(G200,Юноши!$CI$5:$CI$76,Юноши!$L$5:$L$76),IF(AND(D200="м",F200=12),LOOKUP(G200,Юноши!$CJ$5:$CJ$76,Юноши!$L$5:$L$76),IF(AND(D200="м",F200=13),LOOKUP(G200,Юноши!$CK$5:$CK$76,Юноши!$L$5:$L$76),IF(AND(D200="м",F200=14),LOOKUP(G200,Юноши!$CL$5:$CL$76,Юноши!$L$5:$L$76),IF(AND(D200="м",F200=15),LOOKUP(G200,Юноши!$CM$5:$CM$76,Юноши!$L$5:$L$76),IF(AND(D200="м",F200=16),LOOKUP(G200,Юноши!$CN$5:$CN$76,Юноши!$L$5:$L$76),IF(AND(D200="м",F200&gt;=17),LOOKUP(G200,Юноши!$CO$5:$CO$76,Юноши!$L$5:$L$76)))))))))))))))))))</f>
        <v>0</v>
      </c>
      <c r="I200" s="418"/>
      <c r="J200" s="383">
        <f>IF(E200="",0,IF(I200&lt;=0,0,IF(AND(D200="ж",F200&lt;=10),LOOKUP(I200,Девушки!$O$5:$O$76,Девушки!$L$5:$L$76),IF(AND(D200="ж",F200=11),LOOKUP(I200,Девушки!$P$5:$P$76,Девушки!$L$5:$L$76),IF(AND(D200="ж",F200=12),LOOKUP(I200,Девушки!$Q$5:$Q$76,Девушки!$L$5:$L$76),IF(AND(D200="ж",F200=13),LOOKUP(I200,Девушки!$R$5:$R$76,Девушки!$L$5:$L$76),IF(AND(D200="ж",F200=14),LOOKUP(I200,Девушки!$S$5:$S$76,Девушки!$L$5:$L$76),IF(AND(D200="ж",F200=15),LOOKUP(I200,Девушки!$T$5:$T$76,Девушки!$L$5:$L$76),IF(AND(D200="ж",F200=16),LOOKUP(I200,Девушки!$U$5:$U$76,Девушки!$L$5:$L$76),IF(AND(D200="ж",F200&gt;=17),LOOKUP(I200,Девушки!$V$5:$V$76,Девушки!$L$5:$L$76),IF(AND(D200="м",F200&lt;=10),LOOKUP(I200,Юноши!$O$5:$O$76,Юноши!$L$5:$L$76),IF(AND(D200="м",F200=11),LOOKUP(I200,Юноши!$P$5:$P$76,Юноши!$L$5:$L$76),IF(AND(D200="м",F200=12),LOOKUP(I200,Юноши!$Q$5:$Q$76,Юноши!$L$5:$L$76),IF(AND(D200="м",F200=13),LOOKUP(I200,Юноши!$R$5:$R$76,Юноши!$L$5:$L$76),IF(AND(D200="м",F200=14),LOOKUP(I200,Юноши!$S$5:$S$76,Юноши!$L$5:$L$76),IF(AND(D200="м",F200=15),LOOKUP(I200,Юноши!$T$5:$T$76,Юноши!$L$5:$L$76),IF(AND(D200="м",F200=16),LOOKUP(I200,Юноши!$U$5:$U$76,Юноши!$L$5:$L$76),IF(AND(D200="м",F200&gt;=17),LOOKUP(I200,Юноши!$V$5:$V$76,Юноши!$L$5:$L$76)))))))))))))))))))</f>
        <v>0</v>
      </c>
      <c r="K200" s="424"/>
      <c r="L200" s="391">
        <f>IF(E200="",0,IF(K200&lt;=0,0,IF(AND(D200="ж",F200&lt;=16),LOOKUP(K200,Девушки!$CC$5:$CC$76,Девушки!$L$5:$L$76),IF(AND(D200="ж",F200=17),LOOKUP(K200,Девушки!$CD$5:$CD$76,Девушки!$L$5:$L$76),IF(AND(D200="м",F200&lt;=16),LOOKUP(K200,Юноши!$CC$5:$CC$76,Юноши!$L$5:$L$76),IF(AND(D200="м",F200=17),LOOKUP(K200,Юноши!$CD$5:$CD$76,Юноши!$L$5:$L$76)))))))</f>
        <v>0</v>
      </c>
      <c r="M200" s="387"/>
      <c r="N200" s="320">
        <f>IF(E200="",0,IF(M200&lt;=0,0,IF(AND(D200="ж",F200&lt;=10),LOOKUP(M200,Девушки!$Z$5:$Z$75,Девушки!$W$5:$W$75),IF(AND(D200="ж",F200=11),LOOKUP(M200,Девушки!$AA$5:$AA$75,Девушки!$W$5:$W$75),IF(AND(D200="ж",F200=12),LOOKUP(M200,Девушки!$AB$5:$AB$75,Девушки!$W$5:$W$75),IF(AND(D200="ж",F200=13),LOOKUP(M200,Девушки!$AC$5:$AC$75,Девушки!$W$5:$W$75),IF(AND(D200="ж",F200=14),LOOKUP(M200,Девушки!$AD$5:$AD$75,Девушки!$W$5:$W$75),IF(AND(D200="ж",F200=15),LOOKUP(M200,Девушки!$AE$5:$AE$75,Девушки!$W$5:$W$75),IF(AND(D200="ж",F200=16),LOOKUP(M200,Девушки!$AF$5:$AF$75,Девушки!$W$5:$W$75),IF(AND(D200="ж",F200&gt;=17),LOOKUP(M200,Девушки!$AG$5:$AG$75,Девушки!$W$5:$W$75),IF(AND(D200="м",F200&lt;=10),LOOKUP(M200,Юноши!$Z$5:$Z$75,Юноши!$W$5:$W$75),IF(AND(D200="м",F200=11),LOOKUP(M200,Юноши!$AA$5:$AA$75,Юноши!$W$5:$W$75),IF(AND(D200="м",F200=12),LOOKUP(M200,Юноши!$AB$5:$AB$75,Юноши!$W$5:$W$75),IF(AND(D200="м",F200=13),LOOKUP(M200,Юноши!$AC$5:$AC$75,Юноши!$W$5:$W$75),IF(AND(D200="м",F200=14),LOOKUP(M200,Юноши!$AD$5:$AD$75,Юноши!$W$5:$W$75),IF(AND(D200="м",F200=15),LOOKUP(M200,Юноши!$AE$5:$AE$75,Юноши!$W$5:$W$75),IF(AND(D200="м",F200=16),LOOKUP(M200,Юноши!$AF$5:$AF$75,Юноши!$W$5:$W$75),IF(AND(D200="м",F200&gt;=17),LOOKUP(M200,Юноши!$AG$5:$AG$75,Юноши!$W$5:$W$75)))))))))))))))))))</f>
        <v>0</v>
      </c>
      <c r="O200" s="389"/>
      <c r="P200" s="322">
        <f>IF(E200="",0,IF(O200&lt;=0,0,IF(AND(D200="ж",F200&lt;=10),LOOKUP(O200,Девушки!$AK$5:$AK$75,Девушки!$W$5:$W$75),IF(AND(D200="ж",F200=11),LOOKUP(O200,Девушки!$AL$5:$AL$75,Девушки!$W$5:$W$75),IF(AND(D200="ж",F200=12),LOOKUP(O200,Девушки!$AM$5:$AM$75,Девушки!$W$5:$W$75),IF(AND(D200="ж",F200=13),LOOKUP(O200,Девушки!$AN$5:$AN$75,Девушки!$W$5:$W$75),IF(AND(D200="ж",F200=14),LOOKUP(O200,Девушки!$AO$5:$AO$75,Девушки!$W$5:$W$75),IF(AND(D200="ж",F200=15),LOOKUP(O200,Девушки!$AP$5:$AP$75,Девушки!$W$5:$W$75),IF(AND(D200="ж",F200=16),LOOKUP(O200,Девушки!$AQ$5:$AQ$75,Девушки!$W$5:$W$75),IF(AND(D200="ж",F200&gt;=17),LOOKUP(O200,Девушки!$AR$5:$AR$75,Девушки!$W$5:$W$75),IF(AND(D200="м",F200&lt;=10),LOOKUP(O200,Юноши!$AK$5:$AK$75,Юноши!$W$5:$W$75),IF(AND(D200="м",F200=11),LOOKUP(O200,Юноши!$AL$5:$AL$75,Юноши!$W$5:$W$75),IF(AND(D200="м",F200=12),LOOKUP(O200,Юноши!$AM$5:$AM$75,Юноши!$W$5:$W$75),IF(AND(D200="м",F200=13),LOOKUP(O200,Юноши!$AN$5:$AN$75,Юноши!$W$5:$W$75),IF(AND(D200="м",F200=14),LOOKUP(O200,Юноши!$AO$5:$AO$75,Юноши!$W$5:$W$75),IF(AND(D200="м",F200=15),LOOKUP(O200,Юноши!$AP$5:$AP$75,Юноши!$W$5:$W$75),IF(AND(D200="м",F200=16),LOOKUP(O200,Юноши!$AQ$5:$AQ$75,Юноши!$W$5:$W$75),IF(AND(D200="м",F200&gt;=17),LOOKUP(O200,Юноши!$AR$5:$AR$75,Юноши!$W$5:$W$75)))))))))))))))))))</f>
        <v>0</v>
      </c>
      <c r="Q200" s="319"/>
      <c r="R200" s="454">
        <f>IF(E200="",0,IF(Q200&lt;=0,0,IF(AND(D200="ж",F200&lt;=10),LOOKUP(Q200,Девушки!$AV$5:$AV$75,Девушки!$W$5:$W$75),IF(AND(D200="ж",F200=11),LOOKUP(Q200,Девушки!$AW$5:$AW$75,Девушки!$W$5:$W$75),IF(AND(D200="ж",F200=12),LOOKUP(Q200,Девушки!$AX$5:$AX$75,Девушки!$W$5:$W$75),IF(AND(D200="ж",F200=13),LOOKUP(Q200,Девушки!$AY$5:$AY$75,Девушки!$W$5:$W$75),IF(AND(D200="ж",F200=14),LOOKUP(Q200,Девушки!$AZ$5:$AZ$75,Девушки!$W$5:$W$75),IF(AND(D200="ж",F200=15),LOOKUP(Q200,Девушки!$BA$5:$BA$75,Девушки!$W$5:$W$75),IF(AND(D200="ж",F200=16),LOOKUP(Q200,Девушки!$BB$5:$BB$75,Девушки!$W$5:$W$75),IF(AND(D200="ж",F200&gt;=17),LOOKUP(Q200,Девушки!$BC$5:$BC$75,Девушки!$W$5:$W$75),IF(AND(D200="м",F200&lt;=10),LOOKUP(Q200,Юноши!$AV$5:$AV$75,Юноши!$W$5:$W$75),IF(AND(D200="м",F200=11),LOOKUP(Q200,Юноши!$AW$5:$AW$75,Юноши!$W$5:$W$75),IF(AND(D200="м",F200=12),LOOKUP(Q200,Юноши!$AX$5:$AX$75,Юноши!$W$5:$W$75),IF(AND(D200="м",F200=13),LOOKUP(Q200,Юноши!$AY$5:$AY$75,Юноши!$W$5:$W$75),IF(AND(D200="м",F200=14),LOOKUP(Q200,Юноши!$AZ$5:$AZ$75,Юноши!$W$5:$W$75),IF(AND(D200="м",F200=15),LOOKUP(Q200,Юноши!$BA$5:$BA$75,Юноши!$W$5:$W$75),IF(AND(D200="м",F200=16),LOOKUP(Q200,Юноши!$BB$5:$BB$75,Юноши!$W$5:$W$75),IF(AND(D200="м",F200&gt;=17),LOOKUP(Q200,Юноши!$BC$5:$BC$75,Юноши!$W$5:$W$75)))))))))))))))))))</f>
        <v>0</v>
      </c>
      <c r="S200" s="335"/>
      <c r="T200" s="323">
        <f>IF(E200="",0,IF(S200="",0,IF(S200&lt;-4,0,IF(AND(D200="ж",F200&lt;=10),LOOKUP(S200,Девушки!$BG$5:$BG$75,Девушки!$W$5:$W$75),IF(AND(D200="ж",F200=11),LOOKUP(S200,Девушки!$BH$5:$BH$75,Девушки!$W$5:$W$75),IF(AND(D200="ж",F200=12),LOOKUP(S200,Девушки!$BI$5:$BI$75,Девушки!$W$5:$W$75),IF(AND(D200="ж",F200=13),LOOKUP(S200,Девушки!$BJ$5:$BJ$75,Девушки!$W$5:$W$75),IF(AND(D200="ж",F200=14),LOOKUP(S200,Девушки!$BK$5:$BK$75,Девушки!$W$5:$W$75),IF(AND(D200="ж",F200=15),LOOKUP(S200,Девушки!$BL$5:$BL$75,Девушки!$W$5:$W$75),IF(AND(D200="ж",F200=16),LOOKUP(S200,Девушки!$BM$5:$BM$75,Девушки!$W$5:$W$75),IF(AND(D200="ж",F200&gt;=17),LOOKUP(S200,Девушки!$BN$5:$BN$75,Девушки!$W$5:$W$75),IF(AND(D200="м",F200&lt;=10),LOOKUP(S200,Юноши!$BG$5:$BG$75,Юноши!$W$5:$W$75),IF(AND(D200="м",F200=11),LOOKUP(S200,Юноши!$BH$5:$BH$75,Юноши!$W$5:$W$75),IF(AND(D200="м",F200=12),LOOKUP(S200,Юноши!$BI$5:$BI$75,Юноши!$W$5:$W$75),IF(AND(D200="м",F200=13),LOOKUP(S200,Юноши!$BJ$5:$BJ$75,Юноши!$W$5:$W$75),IF(AND(D200="м",F200=14),LOOKUP(S200,Юноши!$BK$5:$BK$75,Юноши!$W$5:$W$75),IF(AND(D200="м",F200=15),LOOKUP(S200,Юноши!$BL$5:$BL$75,Юноши!$W$5:$W$75),IF(AND(D200="м",F200=16),LOOKUP(S200,Юноши!$BM$5:$BM$75,Юноши!$W$5:$W$75),IF(AND(D200="м",F200&gt;=17),LOOKUP(S200,Юноши!$BN$5:$BN$75,Юноши!$W$5:$W$75))))))))))))))))))))</f>
        <v>0</v>
      </c>
      <c r="U200" s="343"/>
      <c r="V200" s="454">
        <f>IF(E200="",0,IF(U200&lt;=0,0,IF(AND(D200="ж",F200&lt;=10),LOOKUP(U200,Девушки!$BT$5:$BT$76,Девушки!$BO$5:$BO$76),IF(AND(D200="ж",F200=11),LOOKUP(U200,Девушки!$BT$5:$BT$76,Девушки!$BO$5:$BO$76),IF(AND(D200="ж",F200=12),LOOKUP(U200,Девушки!$BT$5:$BT$76,Девушки!$BO$5:$BO$76),IF(AND(D200="ж",F200=13),LOOKUP(U200,Девушки!$BT$5:$BT$76,Девушки!$BO$5:$BO$76),IF(AND(D200="ж",F200=14),LOOKUP(U200,Девушки!$BT$5:$BT$76,Девушки!$BO$5:$BO$76),IF(AND(D200="ж",F200=15),LOOKUP(U200,Девушки!$BT$5:$BT$76,Девушки!$BO$5:$BO$76),IF(AND(D200="ж",F200=16),LOOKUP(U200,Девушки!$BT$5:$BT$76,Девушки!$BO$5:$BO$76),IF(AND(D200="ж",F200&gt;=17),LOOKUP(U200,Девушки!$BT$5:$BT$76,Девушки!$BO$5:$BO$76),IF(AND(D200="м",F200&lt;=10),LOOKUP(U200,Юноши!$BT$5:$BT$76,Юноши!$BO$5:$BO$76),IF(AND(D200="м",F200=11),LOOKUP(U200,Юноши!$BT$5:$BT$76,Юноши!$BO$5:$BO$76),IF(AND(D200="м",F200=12),LOOKUP(U200,Юноши!$BT$5:$BT$76,Юноши!$BO$5:$BO$76),IF(AND(D200="м",F200=13),LOOKUP(U200,Юноши!$BT$5:$BT$76,Юноши!$BO$5:$BO$76),IF(AND(D200="м",F200=14),LOOKUP(U200,Юноши!$BT$5:$BT$76,Юноши!$BO$5:$BO$76),IF(AND(D200="м",F200=15),LOOKUP(U200,Юноши!$BT$5:$BT$76,Юноши!$BO$5:$BO$76),IF(AND(D200="м",F200=16),LOOKUP(U200,Юноши!$BT$5:$BT$76,Юноши!$BO$5:$BO$76),IF(AND(D200="м",F200&gt;=17),LOOKUP(U200,Юноши!$BT$5:$BT$76,Юноши!$BO$5:$BO$76)))))))))))))))))))</f>
        <v>0</v>
      </c>
      <c r="W200" s="348"/>
      <c r="X200" s="324">
        <f>IF(E200="",0,IF(W200="",0,IF(AND(D200="ж",F200&lt;=10),LOOKUP(W200,Девушки!$D$5:$D$76,Девушки!$A$5:$A$76),IF(AND(D200="ж",F200=11),LOOKUP(W200,Девушки!$E$5:$E$76,Девушки!$A$5:$A$76),IF(AND(D200="ж",F200=12),LOOKUP(W200,Девушки!$F$5:$F$76,Девушки!$A$5:$A$76),IF(AND(D200="ж",F200=13),LOOKUP(W200,Девушки!$G$5:$G$76,Девушки!$A$5:$A$76),IF(AND(D200="ж",F200=14),LOOKUP(W200,Девушки!$H$5:$H$76,Девушки!$A$5:$A$76),IF(AND(D200="ж",F200=15),LOOKUP(W200,Девушки!$I$5:$I$76,Девушки!$A$5:$A$76),IF(AND(D200="ж",F200=16),LOOKUP(W200,Девушки!$J$5:$J$76,Девушки!$A$5:$A$76),IF(AND(D200="ж",F200&gt;=17),LOOKUP(W200,Девушки!$K$5:$K$76,Девушки!$A$5:$A$76),IF(AND(D200="м",F200&lt;=10),LOOKUP(W200,Юноши!$D$5:$D$76,Юноши!$A$5:$A$76),IF(AND(D200="м",F200=11),LOOKUP(W200,Юноши!$E$5:$E$76,Юноши!$A$5:$A$76),IF(AND(D200="м",F200=12),LOOKUP(W200,Юноши!$F$5:$F$76,Юноши!$A$5:$A$76),IF(AND(D200="м",F200=13),LOOKUP(W200,Юноши!$G$5:$G$76,Юноши!$A$5:$A$76),IF(AND(D200="м",F200=14),LOOKUP(W200,Юноши!$H$5:$H$76,Юноши!$A$5:$A$76),IF(AND(D200="м",F200=15),LOOKUP(W200,Юноши!$I$5:$I$76,Юноши!$A$5:$A$76),IF(AND(D200="м",F200=16),LOOKUP(W200,Юноши!$J$5:$J$76,Юноши!$A$5:$A$76),IF(AND(D200="м",F200&gt;=17),LOOKUP(W200,Юноши!$K$5:$K$76,Юноши!$A$5:$A$76)))))))))))))))))))</f>
        <v>0</v>
      </c>
      <c r="Y200" s="451">
        <f t="shared" si="5"/>
        <v>0</v>
      </c>
    </row>
    <row r="201" spans="1:25" ht="24.95" customHeight="1">
      <c r="A201" s="456"/>
      <c r="B201" s="456"/>
      <c r="C201" s="457"/>
      <c r="D201" s="458"/>
      <c r="E201" s="463"/>
      <c r="F201" s="416" t="str">
        <f t="shared" si="6"/>
        <v>/</v>
      </c>
      <c r="G201" s="422"/>
      <c r="H201" s="420">
        <f>IF(E201="",0,IF(G201&lt;=0,0,IF(AND(D201="ж",F201&lt;=10),LOOKUP(G201,Девушки!$CH$5:$CH$76,Девушки!$L$5:$L$76),IF(AND(D201="ж",F201=11),LOOKUP(G201,Девушки!$CI$5:$CI$76,Девушки!$L$5:$L$76),IF(AND(D201="ж",F201=12),LOOKUP(G201,Девушки!$CJ$5:$CJ$76,Девушки!$L$5:$L$76),IF(AND(D201="ж",F201=13),LOOKUP(G201,Девушки!$CK$5:$CK$76,Девушки!$L$5:$L$76),IF(AND(D201="ж",F201=14),LOOKUP(G201,Девушки!$CL$5:$CL$76,Девушки!$L$5:$L$76),IF(AND(D201="ж",F201=15),LOOKUP(G201,Девушки!$CM$5:$CM$76,Девушки!$L$5:$L$76),IF(AND(D201="ж",F201=16),LOOKUP(G201,Девушки!$CN$5:$CN$76,Девушки!$L$5:$L$76),IF(AND(D201="ж",F201&gt;=17),LOOKUP(G201,Девушки!$CO$5:$CO$76,Девушки!$L$5:$L$76),IF(AND(D201="м",F201&lt;=10),LOOKUP(G201,Юноши!$CH$5:$CH$76,Юноши!$L$5:$L$76),IF(AND(D201="м",F201=11),LOOKUP(G201,Юноши!$CI$5:$CI$76,Юноши!$L$5:$L$76),IF(AND(D201="м",F201=12),LOOKUP(G201,Юноши!$CJ$5:$CJ$76,Юноши!$L$5:$L$76),IF(AND(D201="м",F201=13),LOOKUP(G201,Юноши!$CK$5:$CK$76,Юноши!$L$5:$L$76),IF(AND(D201="м",F201=14),LOOKUP(G201,Юноши!$CL$5:$CL$76,Юноши!$L$5:$L$76),IF(AND(D201="м",F201=15),LOOKUP(G201,Юноши!$CM$5:$CM$76,Юноши!$L$5:$L$76),IF(AND(D201="м",F201=16),LOOKUP(G201,Юноши!$CN$5:$CN$76,Юноши!$L$5:$L$76),IF(AND(D201="м",F201&gt;=17),LOOKUP(G201,Юноши!$CO$5:$CO$76,Юноши!$L$5:$L$76)))))))))))))))))))</f>
        <v>0</v>
      </c>
      <c r="I201" s="418"/>
      <c r="J201" s="383">
        <f>IF(E201="",0,IF(I201&lt;=0,0,IF(AND(D201="ж",F201&lt;=10),LOOKUP(I201,Девушки!$O$5:$O$76,Девушки!$L$5:$L$76),IF(AND(D201="ж",F201=11),LOOKUP(I201,Девушки!$P$5:$P$76,Девушки!$L$5:$L$76),IF(AND(D201="ж",F201=12),LOOKUP(I201,Девушки!$Q$5:$Q$76,Девушки!$L$5:$L$76),IF(AND(D201="ж",F201=13),LOOKUP(I201,Девушки!$R$5:$R$76,Девушки!$L$5:$L$76),IF(AND(D201="ж",F201=14),LOOKUP(I201,Девушки!$S$5:$S$76,Девушки!$L$5:$L$76),IF(AND(D201="ж",F201=15),LOOKUP(I201,Девушки!$T$5:$T$76,Девушки!$L$5:$L$76),IF(AND(D201="ж",F201=16),LOOKUP(I201,Девушки!$U$5:$U$76,Девушки!$L$5:$L$76),IF(AND(D201="ж",F201&gt;=17),LOOKUP(I201,Девушки!$V$5:$V$76,Девушки!$L$5:$L$76),IF(AND(D201="м",F201&lt;=10),LOOKUP(I201,Юноши!$O$5:$O$76,Юноши!$L$5:$L$76),IF(AND(D201="м",F201=11),LOOKUP(I201,Юноши!$P$5:$P$76,Юноши!$L$5:$L$76),IF(AND(D201="м",F201=12),LOOKUP(I201,Юноши!$Q$5:$Q$76,Юноши!$L$5:$L$76),IF(AND(D201="м",F201=13),LOOKUP(I201,Юноши!$R$5:$R$76,Юноши!$L$5:$L$76),IF(AND(D201="м",F201=14),LOOKUP(I201,Юноши!$S$5:$S$76,Юноши!$L$5:$L$76),IF(AND(D201="м",F201=15),LOOKUP(I201,Юноши!$T$5:$T$76,Юноши!$L$5:$L$76),IF(AND(D201="м",F201=16),LOOKUP(I201,Юноши!$U$5:$U$76,Юноши!$L$5:$L$76),IF(AND(D201="м",F201&gt;=17),LOOKUP(I201,Юноши!$V$5:$V$76,Юноши!$L$5:$L$76)))))))))))))))))))</f>
        <v>0</v>
      </c>
      <c r="K201" s="424"/>
      <c r="L201" s="391">
        <f>IF(E201="",0,IF(K201&lt;=0,0,IF(AND(D201="ж",F201&lt;=16),LOOKUP(K201,Девушки!$CC$5:$CC$76,Девушки!$L$5:$L$76),IF(AND(D201="ж",F201=17),LOOKUP(K201,Девушки!$CD$5:$CD$76,Девушки!$L$5:$L$76),IF(AND(D201="м",F201&lt;=16),LOOKUP(K201,Юноши!$CC$5:$CC$76,Юноши!$L$5:$L$76),IF(AND(D201="м",F201=17),LOOKUP(K201,Юноши!$CD$5:$CD$76,Юноши!$L$5:$L$76)))))))</f>
        <v>0</v>
      </c>
      <c r="M201" s="387"/>
      <c r="N201" s="320">
        <f>IF(E201="",0,IF(M201&lt;=0,0,IF(AND(D201="ж",F201&lt;=10),LOOKUP(M201,Девушки!$Z$5:$Z$75,Девушки!$W$5:$W$75),IF(AND(D201="ж",F201=11),LOOKUP(M201,Девушки!$AA$5:$AA$75,Девушки!$W$5:$W$75),IF(AND(D201="ж",F201=12),LOOKUP(M201,Девушки!$AB$5:$AB$75,Девушки!$W$5:$W$75),IF(AND(D201="ж",F201=13),LOOKUP(M201,Девушки!$AC$5:$AC$75,Девушки!$W$5:$W$75),IF(AND(D201="ж",F201=14),LOOKUP(M201,Девушки!$AD$5:$AD$75,Девушки!$W$5:$W$75),IF(AND(D201="ж",F201=15),LOOKUP(M201,Девушки!$AE$5:$AE$75,Девушки!$W$5:$W$75),IF(AND(D201="ж",F201=16),LOOKUP(M201,Девушки!$AF$5:$AF$75,Девушки!$W$5:$W$75),IF(AND(D201="ж",F201&gt;=17),LOOKUP(M201,Девушки!$AG$5:$AG$75,Девушки!$W$5:$W$75),IF(AND(D201="м",F201&lt;=10),LOOKUP(M201,Юноши!$Z$5:$Z$75,Юноши!$W$5:$W$75),IF(AND(D201="м",F201=11),LOOKUP(M201,Юноши!$AA$5:$AA$75,Юноши!$W$5:$W$75),IF(AND(D201="м",F201=12),LOOKUP(M201,Юноши!$AB$5:$AB$75,Юноши!$W$5:$W$75),IF(AND(D201="м",F201=13),LOOKUP(M201,Юноши!$AC$5:$AC$75,Юноши!$W$5:$W$75),IF(AND(D201="м",F201=14),LOOKUP(M201,Юноши!$AD$5:$AD$75,Юноши!$W$5:$W$75),IF(AND(D201="м",F201=15),LOOKUP(M201,Юноши!$AE$5:$AE$75,Юноши!$W$5:$W$75),IF(AND(D201="м",F201=16),LOOKUP(M201,Юноши!$AF$5:$AF$75,Юноши!$W$5:$W$75),IF(AND(D201="м",F201&gt;=17),LOOKUP(M201,Юноши!$AG$5:$AG$75,Юноши!$W$5:$W$75)))))))))))))))))))</f>
        <v>0</v>
      </c>
      <c r="O201" s="389"/>
      <c r="P201" s="322">
        <f>IF(E201="",0,IF(O201&lt;=0,0,IF(AND(D201="ж",F201&lt;=10),LOOKUP(O201,Девушки!$AK$5:$AK$75,Девушки!$W$5:$W$75),IF(AND(D201="ж",F201=11),LOOKUP(O201,Девушки!$AL$5:$AL$75,Девушки!$W$5:$W$75),IF(AND(D201="ж",F201=12),LOOKUP(O201,Девушки!$AM$5:$AM$75,Девушки!$W$5:$W$75),IF(AND(D201="ж",F201=13),LOOKUP(O201,Девушки!$AN$5:$AN$75,Девушки!$W$5:$W$75),IF(AND(D201="ж",F201=14),LOOKUP(O201,Девушки!$AO$5:$AO$75,Девушки!$W$5:$W$75),IF(AND(D201="ж",F201=15),LOOKUP(O201,Девушки!$AP$5:$AP$75,Девушки!$W$5:$W$75),IF(AND(D201="ж",F201=16),LOOKUP(O201,Девушки!$AQ$5:$AQ$75,Девушки!$W$5:$W$75),IF(AND(D201="ж",F201&gt;=17),LOOKUP(O201,Девушки!$AR$5:$AR$75,Девушки!$W$5:$W$75),IF(AND(D201="м",F201&lt;=10),LOOKUP(O201,Юноши!$AK$5:$AK$75,Юноши!$W$5:$W$75),IF(AND(D201="м",F201=11),LOOKUP(O201,Юноши!$AL$5:$AL$75,Юноши!$W$5:$W$75),IF(AND(D201="м",F201=12),LOOKUP(O201,Юноши!$AM$5:$AM$75,Юноши!$W$5:$W$75),IF(AND(D201="м",F201=13),LOOKUP(O201,Юноши!$AN$5:$AN$75,Юноши!$W$5:$W$75),IF(AND(D201="м",F201=14),LOOKUP(O201,Юноши!$AO$5:$AO$75,Юноши!$W$5:$W$75),IF(AND(D201="м",F201=15),LOOKUP(O201,Юноши!$AP$5:$AP$75,Юноши!$W$5:$W$75),IF(AND(D201="м",F201=16),LOOKUP(O201,Юноши!$AQ$5:$AQ$75,Юноши!$W$5:$W$75),IF(AND(D201="м",F201&gt;=17),LOOKUP(O201,Юноши!$AR$5:$AR$75,Юноши!$W$5:$W$75)))))))))))))))))))</f>
        <v>0</v>
      </c>
      <c r="Q201" s="319"/>
      <c r="R201" s="454">
        <f>IF(E201="",0,IF(Q201&lt;=0,0,IF(AND(D201="ж",F201&lt;=10),LOOKUP(Q201,Девушки!$AV$5:$AV$75,Девушки!$W$5:$W$75),IF(AND(D201="ж",F201=11),LOOKUP(Q201,Девушки!$AW$5:$AW$75,Девушки!$W$5:$W$75),IF(AND(D201="ж",F201=12),LOOKUP(Q201,Девушки!$AX$5:$AX$75,Девушки!$W$5:$W$75),IF(AND(D201="ж",F201=13),LOOKUP(Q201,Девушки!$AY$5:$AY$75,Девушки!$W$5:$W$75),IF(AND(D201="ж",F201=14),LOOKUP(Q201,Девушки!$AZ$5:$AZ$75,Девушки!$W$5:$W$75),IF(AND(D201="ж",F201=15),LOOKUP(Q201,Девушки!$BA$5:$BA$75,Девушки!$W$5:$W$75),IF(AND(D201="ж",F201=16),LOOKUP(Q201,Девушки!$BB$5:$BB$75,Девушки!$W$5:$W$75),IF(AND(D201="ж",F201&gt;=17),LOOKUP(Q201,Девушки!$BC$5:$BC$75,Девушки!$W$5:$W$75),IF(AND(D201="м",F201&lt;=10),LOOKUP(Q201,Юноши!$AV$5:$AV$75,Юноши!$W$5:$W$75),IF(AND(D201="м",F201=11),LOOKUP(Q201,Юноши!$AW$5:$AW$75,Юноши!$W$5:$W$75),IF(AND(D201="м",F201=12),LOOKUP(Q201,Юноши!$AX$5:$AX$75,Юноши!$W$5:$W$75),IF(AND(D201="м",F201=13),LOOKUP(Q201,Юноши!$AY$5:$AY$75,Юноши!$W$5:$W$75),IF(AND(D201="м",F201=14),LOOKUP(Q201,Юноши!$AZ$5:$AZ$75,Юноши!$W$5:$W$75),IF(AND(D201="м",F201=15),LOOKUP(Q201,Юноши!$BA$5:$BA$75,Юноши!$W$5:$W$75),IF(AND(D201="м",F201=16),LOOKUP(Q201,Юноши!$BB$5:$BB$75,Юноши!$W$5:$W$75),IF(AND(D201="м",F201&gt;=17),LOOKUP(Q201,Юноши!$BC$5:$BC$75,Юноши!$W$5:$W$75)))))))))))))))))))</f>
        <v>0</v>
      </c>
      <c r="S201" s="335"/>
      <c r="T201" s="323">
        <f>IF(E201="",0,IF(S201="",0,IF(S201&lt;-4,0,IF(AND(D201="ж",F201&lt;=10),LOOKUP(S201,Девушки!$BG$5:$BG$75,Девушки!$W$5:$W$75),IF(AND(D201="ж",F201=11),LOOKUP(S201,Девушки!$BH$5:$BH$75,Девушки!$W$5:$W$75),IF(AND(D201="ж",F201=12),LOOKUP(S201,Девушки!$BI$5:$BI$75,Девушки!$W$5:$W$75),IF(AND(D201="ж",F201=13),LOOKUP(S201,Девушки!$BJ$5:$BJ$75,Девушки!$W$5:$W$75),IF(AND(D201="ж",F201=14),LOOKUP(S201,Девушки!$BK$5:$BK$75,Девушки!$W$5:$W$75),IF(AND(D201="ж",F201=15),LOOKUP(S201,Девушки!$BL$5:$BL$75,Девушки!$W$5:$W$75),IF(AND(D201="ж",F201=16),LOOKUP(S201,Девушки!$BM$5:$BM$75,Девушки!$W$5:$W$75),IF(AND(D201="ж",F201&gt;=17),LOOKUP(S201,Девушки!$BN$5:$BN$75,Девушки!$W$5:$W$75),IF(AND(D201="м",F201&lt;=10),LOOKUP(S201,Юноши!$BG$5:$BG$75,Юноши!$W$5:$W$75),IF(AND(D201="м",F201=11),LOOKUP(S201,Юноши!$BH$5:$BH$75,Юноши!$W$5:$W$75),IF(AND(D201="м",F201=12),LOOKUP(S201,Юноши!$BI$5:$BI$75,Юноши!$W$5:$W$75),IF(AND(D201="м",F201=13),LOOKUP(S201,Юноши!$BJ$5:$BJ$75,Юноши!$W$5:$W$75),IF(AND(D201="м",F201=14),LOOKUP(S201,Юноши!$BK$5:$BK$75,Юноши!$W$5:$W$75),IF(AND(D201="м",F201=15),LOOKUP(S201,Юноши!$BL$5:$BL$75,Юноши!$W$5:$W$75),IF(AND(D201="м",F201=16),LOOKUP(S201,Юноши!$BM$5:$BM$75,Юноши!$W$5:$W$75),IF(AND(D201="м",F201&gt;=17),LOOKUP(S201,Юноши!$BN$5:$BN$75,Юноши!$W$5:$W$75))))))))))))))))))))</f>
        <v>0</v>
      </c>
      <c r="U201" s="343"/>
      <c r="V201" s="454">
        <f>IF(E201="",0,IF(U201&lt;=0,0,IF(AND(D201="ж",F201&lt;=10),LOOKUP(U201,Девушки!$BT$5:$BT$76,Девушки!$BO$5:$BO$76),IF(AND(D201="ж",F201=11),LOOKUP(U201,Девушки!$BT$5:$BT$76,Девушки!$BO$5:$BO$76),IF(AND(D201="ж",F201=12),LOOKUP(U201,Девушки!$BT$5:$BT$76,Девушки!$BO$5:$BO$76),IF(AND(D201="ж",F201=13),LOOKUP(U201,Девушки!$BT$5:$BT$76,Девушки!$BO$5:$BO$76),IF(AND(D201="ж",F201=14),LOOKUP(U201,Девушки!$BT$5:$BT$76,Девушки!$BO$5:$BO$76),IF(AND(D201="ж",F201=15),LOOKUP(U201,Девушки!$BT$5:$BT$76,Девушки!$BO$5:$BO$76),IF(AND(D201="ж",F201=16),LOOKUP(U201,Девушки!$BT$5:$BT$76,Девушки!$BO$5:$BO$76),IF(AND(D201="ж",F201&gt;=17),LOOKUP(U201,Девушки!$BT$5:$BT$76,Девушки!$BO$5:$BO$76),IF(AND(D201="м",F201&lt;=10),LOOKUP(U201,Юноши!$BT$5:$BT$76,Юноши!$BO$5:$BO$76),IF(AND(D201="м",F201=11),LOOKUP(U201,Юноши!$BT$5:$BT$76,Юноши!$BO$5:$BO$76),IF(AND(D201="м",F201=12),LOOKUP(U201,Юноши!$BT$5:$BT$76,Юноши!$BO$5:$BO$76),IF(AND(D201="м",F201=13),LOOKUP(U201,Юноши!$BT$5:$BT$76,Юноши!$BO$5:$BO$76),IF(AND(D201="м",F201=14),LOOKUP(U201,Юноши!$BT$5:$BT$76,Юноши!$BO$5:$BO$76),IF(AND(D201="м",F201=15),LOOKUP(U201,Юноши!$BT$5:$BT$76,Юноши!$BO$5:$BO$76),IF(AND(D201="м",F201=16),LOOKUP(U201,Юноши!$BT$5:$BT$76,Юноши!$BO$5:$BO$76),IF(AND(D201="м",F201&gt;=17),LOOKUP(U201,Юноши!$BT$5:$BT$76,Юноши!$BO$5:$BO$76)))))))))))))))))))</f>
        <v>0</v>
      </c>
      <c r="W201" s="348"/>
      <c r="X201" s="324">
        <f>IF(E201="",0,IF(W201="",0,IF(AND(D201="ж",F201&lt;=10),LOOKUP(W201,Девушки!$D$5:$D$76,Девушки!$A$5:$A$76),IF(AND(D201="ж",F201=11),LOOKUP(W201,Девушки!$E$5:$E$76,Девушки!$A$5:$A$76),IF(AND(D201="ж",F201=12),LOOKUP(W201,Девушки!$F$5:$F$76,Девушки!$A$5:$A$76),IF(AND(D201="ж",F201=13),LOOKUP(W201,Девушки!$G$5:$G$76,Девушки!$A$5:$A$76),IF(AND(D201="ж",F201=14),LOOKUP(W201,Девушки!$H$5:$H$76,Девушки!$A$5:$A$76),IF(AND(D201="ж",F201=15),LOOKUP(W201,Девушки!$I$5:$I$76,Девушки!$A$5:$A$76),IF(AND(D201="ж",F201=16),LOOKUP(W201,Девушки!$J$5:$J$76,Девушки!$A$5:$A$76),IF(AND(D201="ж",F201&gt;=17),LOOKUP(W201,Девушки!$K$5:$K$76,Девушки!$A$5:$A$76),IF(AND(D201="м",F201&lt;=10),LOOKUP(W201,Юноши!$D$5:$D$76,Юноши!$A$5:$A$76),IF(AND(D201="м",F201=11),LOOKUP(W201,Юноши!$E$5:$E$76,Юноши!$A$5:$A$76),IF(AND(D201="м",F201=12),LOOKUP(W201,Юноши!$F$5:$F$76,Юноши!$A$5:$A$76),IF(AND(D201="м",F201=13),LOOKUP(W201,Юноши!$G$5:$G$76,Юноши!$A$5:$A$76),IF(AND(D201="м",F201=14),LOOKUP(W201,Юноши!$H$5:$H$76,Юноши!$A$5:$A$76),IF(AND(D201="м",F201=15),LOOKUP(W201,Юноши!$I$5:$I$76,Юноши!$A$5:$A$76),IF(AND(D201="м",F201=16),LOOKUP(W201,Юноши!$J$5:$J$76,Юноши!$A$5:$A$76),IF(AND(D201="м",F201&gt;=17),LOOKUP(W201,Юноши!$K$5:$K$76,Юноши!$A$5:$A$76)))))))))))))))))))</f>
        <v>0</v>
      </c>
      <c r="Y201" s="451">
        <f t="shared" ref="Y201:Y240" si="7">J201+N201+P201+R201+T201+X201+V201+L201+H201</f>
        <v>0</v>
      </c>
    </row>
    <row r="202" spans="1:25" ht="24.95" customHeight="1">
      <c r="A202" s="456"/>
      <c r="B202" s="456"/>
      <c r="C202" s="457"/>
      <c r="D202" s="458"/>
      <c r="E202" s="463"/>
      <c r="F202" s="416" t="str">
        <f t="shared" si="6"/>
        <v>/</v>
      </c>
      <c r="G202" s="422"/>
      <c r="H202" s="420">
        <f>IF(E202="",0,IF(G202&lt;=0,0,IF(AND(D202="ж",F202&lt;=10),LOOKUP(G202,Девушки!$CH$5:$CH$76,Девушки!$L$5:$L$76),IF(AND(D202="ж",F202=11),LOOKUP(G202,Девушки!$CI$5:$CI$76,Девушки!$L$5:$L$76),IF(AND(D202="ж",F202=12),LOOKUP(G202,Девушки!$CJ$5:$CJ$76,Девушки!$L$5:$L$76),IF(AND(D202="ж",F202=13),LOOKUP(G202,Девушки!$CK$5:$CK$76,Девушки!$L$5:$L$76),IF(AND(D202="ж",F202=14),LOOKUP(G202,Девушки!$CL$5:$CL$76,Девушки!$L$5:$L$76),IF(AND(D202="ж",F202=15),LOOKUP(G202,Девушки!$CM$5:$CM$76,Девушки!$L$5:$L$76),IF(AND(D202="ж",F202=16),LOOKUP(G202,Девушки!$CN$5:$CN$76,Девушки!$L$5:$L$76),IF(AND(D202="ж",F202&gt;=17),LOOKUP(G202,Девушки!$CO$5:$CO$76,Девушки!$L$5:$L$76),IF(AND(D202="м",F202&lt;=10),LOOKUP(G202,Юноши!$CH$5:$CH$76,Юноши!$L$5:$L$76),IF(AND(D202="м",F202=11),LOOKUP(G202,Юноши!$CI$5:$CI$76,Юноши!$L$5:$L$76),IF(AND(D202="м",F202=12),LOOKUP(G202,Юноши!$CJ$5:$CJ$76,Юноши!$L$5:$L$76),IF(AND(D202="м",F202=13),LOOKUP(G202,Юноши!$CK$5:$CK$76,Юноши!$L$5:$L$76),IF(AND(D202="м",F202=14),LOOKUP(G202,Юноши!$CL$5:$CL$76,Юноши!$L$5:$L$76),IF(AND(D202="м",F202=15),LOOKUP(G202,Юноши!$CM$5:$CM$76,Юноши!$L$5:$L$76),IF(AND(D202="м",F202=16),LOOKUP(G202,Юноши!$CN$5:$CN$76,Юноши!$L$5:$L$76),IF(AND(D202="м",F202&gt;=17),LOOKUP(G202,Юноши!$CO$5:$CO$76,Юноши!$L$5:$L$76)))))))))))))))))))</f>
        <v>0</v>
      </c>
      <c r="I202" s="418"/>
      <c r="J202" s="383">
        <f>IF(E202="",0,IF(I202&lt;=0,0,IF(AND(D202="ж",F202&lt;=10),LOOKUP(I202,Девушки!$O$5:$O$76,Девушки!$L$5:$L$76),IF(AND(D202="ж",F202=11),LOOKUP(I202,Девушки!$P$5:$P$76,Девушки!$L$5:$L$76),IF(AND(D202="ж",F202=12),LOOKUP(I202,Девушки!$Q$5:$Q$76,Девушки!$L$5:$L$76),IF(AND(D202="ж",F202=13),LOOKUP(I202,Девушки!$R$5:$R$76,Девушки!$L$5:$L$76),IF(AND(D202="ж",F202=14),LOOKUP(I202,Девушки!$S$5:$S$76,Девушки!$L$5:$L$76),IF(AND(D202="ж",F202=15),LOOKUP(I202,Девушки!$T$5:$T$76,Девушки!$L$5:$L$76),IF(AND(D202="ж",F202=16),LOOKUP(I202,Девушки!$U$5:$U$76,Девушки!$L$5:$L$76),IF(AND(D202="ж",F202&gt;=17),LOOKUP(I202,Девушки!$V$5:$V$76,Девушки!$L$5:$L$76),IF(AND(D202="м",F202&lt;=10),LOOKUP(I202,Юноши!$O$5:$O$76,Юноши!$L$5:$L$76),IF(AND(D202="м",F202=11),LOOKUP(I202,Юноши!$P$5:$P$76,Юноши!$L$5:$L$76),IF(AND(D202="м",F202=12),LOOKUP(I202,Юноши!$Q$5:$Q$76,Юноши!$L$5:$L$76),IF(AND(D202="м",F202=13),LOOKUP(I202,Юноши!$R$5:$R$76,Юноши!$L$5:$L$76),IF(AND(D202="м",F202=14),LOOKUP(I202,Юноши!$S$5:$S$76,Юноши!$L$5:$L$76),IF(AND(D202="м",F202=15),LOOKUP(I202,Юноши!$T$5:$T$76,Юноши!$L$5:$L$76),IF(AND(D202="м",F202=16),LOOKUP(I202,Юноши!$U$5:$U$76,Юноши!$L$5:$L$76),IF(AND(D202="м",F202&gt;=17),LOOKUP(I202,Юноши!$V$5:$V$76,Юноши!$L$5:$L$76)))))))))))))))))))</f>
        <v>0</v>
      </c>
      <c r="K202" s="424"/>
      <c r="L202" s="391">
        <f>IF(E202="",0,IF(K202&lt;=0,0,IF(AND(D202="ж",F202&lt;=16),LOOKUP(K202,Девушки!$CC$5:$CC$76,Девушки!$L$5:$L$76),IF(AND(D202="ж",F202=17),LOOKUP(K202,Девушки!$CD$5:$CD$76,Девушки!$L$5:$L$76),IF(AND(D202="м",F202&lt;=16),LOOKUP(K202,Юноши!$CC$5:$CC$76,Юноши!$L$5:$L$76),IF(AND(D202="м",F202=17),LOOKUP(K202,Юноши!$CD$5:$CD$76,Юноши!$L$5:$L$76)))))))</f>
        <v>0</v>
      </c>
      <c r="M202" s="387"/>
      <c r="N202" s="320">
        <f>IF(E202="",0,IF(M202&lt;=0,0,IF(AND(D202="ж",F202&lt;=10),LOOKUP(M202,Девушки!$Z$5:$Z$75,Девушки!$W$5:$W$75),IF(AND(D202="ж",F202=11),LOOKUP(M202,Девушки!$AA$5:$AA$75,Девушки!$W$5:$W$75),IF(AND(D202="ж",F202=12),LOOKUP(M202,Девушки!$AB$5:$AB$75,Девушки!$W$5:$W$75),IF(AND(D202="ж",F202=13),LOOKUP(M202,Девушки!$AC$5:$AC$75,Девушки!$W$5:$W$75),IF(AND(D202="ж",F202=14),LOOKUP(M202,Девушки!$AD$5:$AD$75,Девушки!$W$5:$W$75),IF(AND(D202="ж",F202=15),LOOKUP(M202,Девушки!$AE$5:$AE$75,Девушки!$W$5:$W$75),IF(AND(D202="ж",F202=16),LOOKUP(M202,Девушки!$AF$5:$AF$75,Девушки!$W$5:$W$75),IF(AND(D202="ж",F202&gt;=17),LOOKUP(M202,Девушки!$AG$5:$AG$75,Девушки!$W$5:$W$75),IF(AND(D202="м",F202&lt;=10),LOOKUP(M202,Юноши!$Z$5:$Z$75,Юноши!$W$5:$W$75),IF(AND(D202="м",F202=11),LOOKUP(M202,Юноши!$AA$5:$AA$75,Юноши!$W$5:$W$75),IF(AND(D202="м",F202=12),LOOKUP(M202,Юноши!$AB$5:$AB$75,Юноши!$W$5:$W$75),IF(AND(D202="м",F202=13),LOOKUP(M202,Юноши!$AC$5:$AC$75,Юноши!$W$5:$W$75),IF(AND(D202="м",F202=14),LOOKUP(M202,Юноши!$AD$5:$AD$75,Юноши!$W$5:$W$75),IF(AND(D202="м",F202=15),LOOKUP(M202,Юноши!$AE$5:$AE$75,Юноши!$W$5:$W$75),IF(AND(D202="м",F202=16),LOOKUP(M202,Юноши!$AF$5:$AF$75,Юноши!$W$5:$W$75),IF(AND(D202="м",F202&gt;=17),LOOKUP(M202,Юноши!$AG$5:$AG$75,Юноши!$W$5:$W$75)))))))))))))))))))</f>
        <v>0</v>
      </c>
      <c r="O202" s="389"/>
      <c r="P202" s="322">
        <f>IF(E202="",0,IF(O202&lt;=0,0,IF(AND(D202="ж",F202&lt;=10),LOOKUP(O202,Девушки!$AK$5:$AK$75,Девушки!$W$5:$W$75),IF(AND(D202="ж",F202=11),LOOKUP(O202,Девушки!$AL$5:$AL$75,Девушки!$W$5:$W$75),IF(AND(D202="ж",F202=12),LOOKUP(O202,Девушки!$AM$5:$AM$75,Девушки!$W$5:$W$75),IF(AND(D202="ж",F202=13),LOOKUP(O202,Девушки!$AN$5:$AN$75,Девушки!$W$5:$W$75),IF(AND(D202="ж",F202=14),LOOKUP(O202,Девушки!$AO$5:$AO$75,Девушки!$W$5:$W$75),IF(AND(D202="ж",F202=15),LOOKUP(O202,Девушки!$AP$5:$AP$75,Девушки!$W$5:$W$75),IF(AND(D202="ж",F202=16),LOOKUP(O202,Девушки!$AQ$5:$AQ$75,Девушки!$W$5:$W$75),IF(AND(D202="ж",F202&gt;=17),LOOKUP(O202,Девушки!$AR$5:$AR$75,Девушки!$W$5:$W$75),IF(AND(D202="м",F202&lt;=10),LOOKUP(O202,Юноши!$AK$5:$AK$75,Юноши!$W$5:$W$75),IF(AND(D202="м",F202=11),LOOKUP(O202,Юноши!$AL$5:$AL$75,Юноши!$W$5:$W$75),IF(AND(D202="м",F202=12),LOOKUP(O202,Юноши!$AM$5:$AM$75,Юноши!$W$5:$W$75),IF(AND(D202="м",F202=13),LOOKUP(O202,Юноши!$AN$5:$AN$75,Юноши!$W$5:$W$75),IF(AND(D202="м",F202=14),LOOKUP(O202,Юноши!$AO$5:$AO$75,Юноши!$W$5:$W$75),IF(AND(D202="м",F202=15),LOOKUP(O202,Юноши!$AP$5:$AP$75,Юноши!$W$5:$W$75),IF(AND(D202="м",F202=16),LOOKUP(O202,Юноши!$AQ$5:$AQ$75,Юноши!$W$5:$W$75),IF(AND(D202="м",F202&gt;=17),LOOKUP(O202,Юноши!$AR$5:$AR$75,Юноши!$W$5:$W$75)))))))))))))))))))</f>
        <v>0</v>
      </c>
      <c r="Q202" s="319"/>
      <c r="R202" s="454">
        <f>IF(E202="",0,IF(Q202&lt;=0,0,IF(AND(D202="ж",F202&lt;=10),LOOKUP(Q202,Девушки!$AV$5:$AV$75,Девушки!$W$5:$W$75),IF(AND(D202="ж",F202=11),LOOKUP(Q202,Девушки!$AW$5:$AW$75,Девушки!$W$5:$W$75),IF(AND(D202="ж",F202=12),LOOKUP(Q202,Девушки!$AX$5:$AX$75,Девушки!$W$5:$W$75),IF(AND(D202="ж",F202=13),LOOKUP(Q202,Девушки!$AY$5:$AY$75,Девушки!$W$5:$W$75),IF(AND(D202="ж",F202=14),LOOKUP(Q202,Девушки!$AZ$5:$AZ$75,Девушки!$W$5:$W$75),IF(AND(D202="ж",F202=15),LOOKUP(Q202,Девушки!$BA$5:$BA$75,Девушки!$W$5:$W$75),IF(AND(D202="ж",F202=16),LOOKUP(Q202,Девушки!$BB$5:$BB$75,Девушки!$W$5:$W$75),IF(AND(D202="ж",F202&gt;=17),LOOKUP(Q202,Девушки!$BC$5:$BC$75,Девушки!$W$5:$W$75),IF(AND(D202="м",F202&lt;=10),LOOKUP(Q202,Юноши!$AV$5:$AV$75,Юноши!$W$5:$W$75),IF(AND(D202="м",F202=11),LOOKUP(Q202,Юноши!$AW$5:$AW$75,Юноши!$W$5:$W$75),IF(AND(D202="м",F202=12),LOOKUP(Q202,Юноши!$AX$5:$AX$75,Юноши!$W$5:$W$75),IF(AND(D202="м",F202=13),LOOKUP(Q202,Юноши!$AY$5:$AY$75,Юноши!$W$5:$W$75),IF(AND(D202="м",F202=14),LOOKUP(Q202,Юноши!$AZ$5:$AZ$75,Юноши!$W$5:$W$75),IF(AND(D202="м",F202=15),LOOKUP(Q202,Юноши!$BA$5:$BA$75,Юноши!$W$5:$W$75),IF(AND(D202="м",F202=16),LOOKUP(Q202,Юноши!$BB$5:$BB$75,Юноши!$W$5:$W$75),IF(AND(D202="м",F202&gt;=17),LOOKUP(Q202,Юноши!$BC$5:$BC$75,Юноши!$W$5:$W$75)))))))))))))))))))</f>
        <v>0</v>
      </c>
      <c r="S202" s="335"/>
      <c r="T202" s="323">
        <f>IF(E202="",0,IF(S202="",0,IF(S202&lt;-4,0,IF(AND(D202="ж",F202&lt;=10),LOOKUP(S202,Девушки!$BG$5:$BG$75,Девушки!$W$5:$W$75),IF(AND(D202="ж",F202=11),LOOKUP(S202,Девушки!$BH$5:$BH$75,Девушки!$W$5:$W$75),IF(AND(D202="ж",F202=12),LOOKUP(S202,Девушки!$BI$5:$BI$75,Девушки!$W$5:$W$75),IF(AND(D202="ж",F202=13),LOOKUP(S202,Девушки!$BJ$5:$BJ$75,Девушки!$W$5:$W$75),IF(AND(D202="ж",F202=14),LOOKUP(S202,Девушки!$BK$5:$BK$75,Девушки!$W$5:$W$75),IF(AND(D202="ж",F202=15),LOOKUP(S202,Девушки!$BL$5:$BL$75,Девушки!$W$5:$W$75),IF(AND(D202="ж",F202=16),LOOKUP(S202,Девушки!$BM$5:$BM$75,Девушки!$W$5:$W$75),IF(AND(D202="ж",F202&gt;=17),LOOKUP(S202,Девушки!$BN$5:$BN$75,Девушки!$W$5:$W$75),IF(AND(D202="м",F202&lt;=10),LOOKUP(S202,Юноши!$BG$5:$BG$75,Юноши!$W$5:$W$75),IF(AND(D202="м",F202=11),LOOKUP(S202,Юноши!$BH$5:$BH$75,Юноши!$W$5:$W$75),IF(AND(D202="м",F202=12),LOOKUP(S202,Юноши!$BI$5:$BI$75,Юноши!$W$5:$W$75),IF(AND(D202="м",F202=13),LOOKUP(S202,Юноши!$BJ$5:$BJ$75,Юноши!$W$5:$W$75),IF(AND(D202="м",F202=14),LOOKUP(S202,Юноши!$BK$5:$BK$75,Юноши!$W$5:$W$75),IF(AND(D202="м",F202=15),LOOKUP(S202,Юноши!$BL$5:$BL$75,Юноши!$W$5:$W$75),IF(AND(D202="м",F202=16),LOOKUP(S202,Юноши!$BM$5:$BM$75,Юноши!$W$5:$W$75),IF(AND(D202="м",F202&gt;=17),LOOKUP(S202,Юноши!$BN$5:$BN$75,Юноши!$W$5:$W$75))))))))))))))))))))</f>
        <v>0</v>
      </c>
      <c r="U202" s="343"/>
      <c r="V202" s="454">
        <f>IF(E202="",0,IF(U202&lt;=0,0,IF(AND(D202="ж",F202&lt;=10),LOOKUP(U202,Девушки!$BT$5:$BT$76,Девушки!$BO$5:$BO$76),IF(AND(D202="ж",F202=11),LOOKUP(U202,Девушки!$BT$5:$BT$76,Девушки!$BO$5:$BO$76),IF(AND(D202="ж",F202=12),LOOKUP(U202,Девушки!$BT$5:$BT$76,Девушки!$BO$5:$BO$76),IF(AND(D202="ж",F202=13),LOOKUP(U202,Девушки!$BT$5:$BT$76,Девушки!$BO$5:$BO$76),IF(AND(D202="ж",F202=14),LOOKUP(U202,Девушки!$BT$5:$BT$76,Девушки!$BO$5:$BO$76),IF(AND(D202="ж",F202=15),LOOKUP(U202,Девушки!$BT$5:$BT$76,Девушки!$BO$5:$BO$76),IF(AND(D202="ж",F202=16),LOOKUP(U202,Девушки!$BT$5:$BT$76,Девушки!$BO$5:$BO$76),IF(AND(D202="ж",F202&gt;=17),LOOKUP(U202,Девушки!$BT$5:$BT$76,Девушки!$BO$5:$BO$76),IF(AND(D202="м",F202&lt;=10),LOOKUP(U202,Юноши!$BT$5:$BT$76,Юноши!$BO$5:$BO$76),IF(AND(D202="м",F202=11),LOOKUP(U202,Юноши!$BT$5:$BT$76,Юноши!$BO$5:$BO$76),IF(AND(D202="м",F202=12),LOOKUP(U202,Юноши!$BT$5:$BT$76,Юноши!$BO$5:$BO$76),IF(AND(D202="м",F202=13),LOOKUP(U202,Юноши!$BT$5:$BT$76,Юноши!$BO$5:$BO$76),IF(AND(D202="м",F202=14),LOOKUP(U202,Юноши!$BT$5:$BT$76,Юноши!$BO$5:$BO$76),IF(AND(D202="м",F202=15),LOOKUP(U202,Юноши!$BT$5:$BT$76,Юноши!$BO$5:$BO$76),IF(AND(D202="м",F202=16),LOOKUP(U202,Юноши!$BT$5:$BT$76,Юноши!$BO$5:$BO$76),IF(AND(D202="м",F202&gt;=17),LOOKUP(U202,Юноши!$BT$5:$BT$76,Юноши!$BO$5:$BO$76)))))))))))))))))))</f>
        <v>0</v>
      </c>
      <c r="W202" s="348"/>
      <c r="X202" s="324">
        <f>IF(E202="",0,IF(W202="",0,IF(AND(D202="ж",F202&lt;=10),LOOKUP(W202,Девушки!$D$5:$D$76,Девушки!$A$5:$A$76),IF(AND(D202="ж",F202=11),LOOKUP(W202,Девушки!$E$5:$E$76,Девушки!$A$5:$A$76),IF(AND(D202="ж",F202=12),LOOKUP(W202,Девушки!$F$5:$F$76,Девушки!$A$5:$A$76),IF(AND(D202="ж",F202=13),LOOKUP(W202,Девушки!$G$5:$G$76,Девушки!$A$5:$A$76),IF(AND(D202="ж",F202=14),LOOKUP(W202,Девушки!$H$5:$H$76,Девушки!$A$5:$A$76),IF(AND(D202="ж",F202=15),LOOKUP(W202,Девушки!$I$5:$I$76,Девушки!$A$5:$A$76),IF(AND(D202="ж",F202=16),LOOKUP(W202,Девушки!$J$5:$J$76,Девушки!$A$5:$A$76),IF(AND(D202="ж",F202&gt;=17),LOOKUP(W202,Девушки!$K$5:$K$76,Девушки!$A$5:$A$76),IF(AND(D202="м",F202&lt;=10),LOOKUP(W202,Юноши!$D$5:$D$76,Юноши!$A$5:$A$76),IF(AND(D202="м",F202=11),LOOKUP(W202,Юноши!$E$5:$E$76,Юноши!$A$5:$A$76),IF(AND(D202="м",F202=12),LOOKUP(W202,Юноши!$F$5:$F$76,Юноши!$A$5:$A$76),IF(AND(D202="м",F202=13),LOOKUP(W202,Юноши!$G$5:$G$76,Юноши!$A$5:$A$76),IF(AND(D202="м",F202=14),LOOKUP(W202,Юноши!$H$5:$H$76,Юноши!$A$5:$A$76),IF(AND(D202="м",F202=15),LOOKUP(W202,Юноши!$I$5:$I$76,Юноши!$A$5:$A$76),IF(AND(D202="м",F202=16),LOOKUP(W202,Юноши!$J$5:$J$76,Юноши!$A$5:$A$76),IF(AND(D202="м",F202&gt;=17),LOOKUP(W202,Юноши!$K$5:$K$76,Юноши!$A$5:$A$76)))))))))))))))))))</f>
        <v>0</v>
      </c>
      <c r="Y202" s="451">
        <f t="shared" si="7"/>
        <v>0</v>
      </c>
    </row>
    <row r="203" spans="1:25" ht="24.95" customHeight="1">
      <c r="A203" s="456"/>
      <c r="B203" s="456"/>
      <c r="C203" s="457"/>
      <c r="D203" s="458"/>
      <c r="E203" s="463"/>
      <c r="F203" s="416" t="str">
        <f t="shared" si="6"/>
        <v>/</v>
      </c>
      <c r="G203" s="422"/>
      <c r="H203" s="420">
        <f>IF(E203="",0,IF(G203&lt;=0,0,IF(AND(D203="ж",F203&lt;=10),LOOKUP(G203,Девушки!$CH$5:$CH$76,Девушки!$L$5:$L$76),IF(AND(D203="ж",F203=11),LOOKUP(G203,Девушки!$CI$5:$CI$76,Девушки!$L$5:$L$76),IF(AND(D203="ж",F203=12),LOOKUP(G203,Девушки!$CJ$5:$CJ$76,Девушки!$L$5:$L$76),IF(AND(D203="ж",F203=13),LOOKUP(G203,Девушки!$CK$5:$CK$76,Девушки!$L$5:$L$76),IF(AND(D203="ж",F203=14),LOOKUP(G203,Девушки!$CL$5:$CL$76,Девушки!$L$5:$L$76),IF(AND(D203="ж",F203=15),LOOKUP(G203,Девушки!$CM$5:$CM$76,Девушки!$L$5:$L$76),IF(AND(D203="ж",F203=16),LOOKUP(G203,Девушки!$CN$5:$CN$76,Девушки!$L$5:$L$76),IF(AND(D203="ж",F203&gt;=17),LOOKUP(G203,Девушки!$CO$5:$CO$76,Девушки!$L$5:$L$76),IF(AND(D203="м",F203&lt;=10),LOOKUP(G203,Юноши!$CH$5:$CH$76,Юноши!$L$5:$L$76),IF(AND(D203="м",F203=11),LOOKUP(G203,Юноши!$CI$5:$CI$76,Юноши!$L$5:$L$76),IF(AND(D203="м",F203=12),LOOKUP(G203,Юноши!$CJ$5:$CJ$76,Юноши!$L$5:$L$76),IF(AND(D203="м",F203=13),LOOKUP(G203,Юноши!$CK$5:$CK$76,Юноши!$L$5:$L$76),IF(AND(D203="м",F203=14),LOOKUP(G203,Юноши!$CL$5:$CL$76,Юноши!$L$5:$L$76),IF(AND(D203="м",F203=15),LOOKUP(G203,Юноши!$CM$5:$CM$76,Юноши!$L$5:$L$76),IF(AND(D203="м",F203=16),LOOKUP(G203,Юноши!$CN$5:$CN$76,Юноши!$L$5:$L$76),IF(AND(D203="м",F203&gt;=17),LOOKUP(G203,Юноши!$CO$5:$CO$76,Юноши!$L$5:$L$76)))))))))))))))))))</f>
        <v>0</v>
      </c>
      <c r="I203" s="418"/>
      <c r="J203" s="383">
        <f>IF(E203="",0,IF(I203&lt;=0,0,IF(AND(D203="ж",F203&lt;=10),LOOKUP(I203,Девушки!$O$5:$O$76,Девушки!$L$5:$L$76),IF(AND(D203="ж",F203=11),LOOKUP(I203,Девушки!$P$5:$P$76,Девушки!$L$5:$L$76),IF(AND(D203="ж",F203=12),LOOKUP(I203,Девушки!$Q$5:$Q$76,Девушки!$L$5:$L$76),IF(AND(D203="ж",F203=13),LOOKUP(I203,Девушки!$R$5:$R$76,Девушки!$L$5:$L$76),IF(AND(D203="ж",F203=14),LOOKUP(I203,Девушки!$S$5:$S$76,Девушки!$L$5:$L$76),IF(AND(D203="ж",F203=15),LOOKUP(I203,Девушки!$T$5:$T$76,Девушки!$L$5:$L$76),IF(AND(D203="ж",F203=16),LOOKUP(I203,Девушки!$U$5:$U$76,Девушки!$L$5:$L$76),IF(AND(D203="ж",F203&gt;=17),LOOKUP(I203,Девушки!$V$5:$V$76,Девушки!$L$5:$L$76),IF(AND(D203="м",F203&lt;=10),LOOKUP(I203,Юноши!$O$5:$O$76,Юноши!$L$5:$L$76),IF(AND(D203="м",F203=11),LOOKUP(I203,Юноши!$P$5:$P$76,Юноши!$L$5:$L$76),IF(AND(D203="м",F203=12),LOOKUP(I203,Юноши!$Q$5:$Q$76,Юноши!$L$5:$L$76),IF(AND(D203="м",F203=13),LOOKUP(I203,Юноши!$R$5:$R$76,Юноши!$L$5:$L$76),IF(AND(D203="м",F203=14),LOOKUP(I203,Юноши!$S$5:$S$76,Юноши!$L$5:$L$76),IF(AND(D203="м",F203=15),LOOKUP(I203,Юноши!$T$5:$T$76,Юноши!$L$5:$L$76),IF(AND(D203="м",F203=16),LOOKUP(I203,Юноши!$U$5:$U$76,Юноши!$L$5:$L$76),IF(AND(D203="м",F203&gt;=17),LOOKUP(I203,Юноши!$V$5:$V$76,Юноши!$L$5:$L$76)))))))))))))))))))</f>
        <v>0</v>
      </c>
      <c r="K203" s="424"/>
      <c r="L203" s="391">
        <f>IF(E203="",0,IF(K203&lt;=0,0,IF(AND(D203="ж",F203&lt;=16),LOOKUP(K203,Девушки!$CC$5:$CC$76,Девушки!$L$5:$L$76),IF(AND(D203="ж",F203=17),LOOKUP(K203,Девушки!$CD$5:$CD$76,Девушки!$L$5:$L$76),IF(AND(D203="м",F203&lt;=16),LOOKUP(K203,Юноши!$CC$5:$CC$76,Юноши!$L$5:$L$76),IF(AND(D203="м",F203=17),LOOKUP(K203,Юноши!$CD$5:$CD$76,Юноши!$L$5:$L$76)))))))</f>
        <v>0</v>
      </c>
      <c r="M203" s="387"/>
      <c r="N203" s="320">
        <f>IF(E203="",0,IF(M203&lt;=0,0,IF(AND(D203="ж",F203&lt;=10),LOOKUP(M203,Девушки!$Z$5:$Z$75,Девушки!$W$5:$W$75),IF(AND(D203="ж",F203=11),LOOKUP(M203,Девушки!$AA$5:$AA$75,Девушки!$W$5:$W$75),IF(AND(D203="ж",F203=12),LOOKUP(M203,Девушки!$AB$5:$AB$75,Девушки!$W$5:$W$75),IF(AND(D203="ж",F203=13),LOOKUP(M203,Девушки!$AC$5:$AC$75,Девушки!$W$5:$W$75),IF(AND(D203="ж",F203=14),LOOKUP(M203,Девушки!$AD$5:$AD$75,Девушки!$W$5:$W$75),IF(AND(D203="ж",F203=15),LOOKUP(M203,Девушки!$AE$5:$AE$75,Девушки!$W$5:$W$75),IF(AND(D203="ж",F203=16),LOOKUP(M203,Девушки!$AF$5:$AF$75,Девушки!$W$5:$W$75),IF(AND(D203="ж",F203&gt;=17),LOOKUP(M203,Девушки!$AG$5:$AG$75,Девушки!$W$5:$W$75),IF(AND(D203="м",F203&lt;=10),LOOKUP(M203,Юноши!$Z$5:$Z$75,Юноши!$W$5:$W$75),IF(AND(D203="м",F203=11),LOOKUP(M203,Юноши!$AA$5:$AA$75,Юноши!$W$5:$W$75),IF(AND(D203="м",F203=12),LOOKUP(M203,Юноши!$AB$5:$AB$75,Юноши!$W$5:$W$75),IF(AND(D203="м",F203=13),LOOKUP(M203,Юноши!$AC$5:$AC$75,Юноши!$W$5:$W$75),IF(AND(D203="м",F203=14),LOOKUP(M203,Юноши!$AD$5:$AD$75,Юноши!$W$5:$W$75),IF(AND(D203="м",F203=15),LOOKUP(M203,Юноши!$AE$5:$AE$75,Юноши!$W$5:$W$75),IF(AND(D203="м",F203=16),LOOKUP(M203,Юноши!$AF$5:$AF$75,Юноши!$W$5:$W$75),IF(AND(D203="м",F203&gt;=17),LOOKUP(M203,Юноши!$AG$5:$AG$75,Юноши!$W$5:$W$75)))))))))))))))))))</f>
        <v>0</v>
      </c>
      <c r="O203" s="389"/>
      <c r="P203" s="322">
        <f>IF(E203="",0,IF(O203&lt;=0,0,IF(AND(D203="ж",F203&lt;=10),LOOKUP(O203,Девушки!$AK$5:$AK$75,Девушки!$W$5:$W$75),IF(AND(D203="ж",F203=11),LOOKUP(O203,Девушки!$AL$5:$AL$75,Девушки!$W$5:$W$75),IF(AND(D203="ж",F203=12),LOOKUP(O203,Девушки!$AM$5:$AM$75,Девушки!$W$5:$W$75),IF(AND(D203="ж",F203=13),LOOKUP(O203,Девушки!$AN$5:$AN$75,Девушки!$W$5:$W$75),IF(AND(D203="ж",F203=14),LOOKUP(O203,Девушки!$AO$5:$AO$75,Девушки!$W$5:$W$75),IF(AND(D203="ж",F203=15),LOOKUP(O203,Девушки!$AP$5:$AP$75,Девушки!$W$5:$W$75),IF(AND(D203="ж",F203=16),LOOKUP(O203,Девушки!$AQ$5:$AQ$75,Девушки!$W$5:$W$75),IF(AND(D203="ж",F203&gt;=17),LOOKUP(O203,Девушки!$AR$5:$AR$75,Девушки!$W$5:$W$75),IF(AND(D203="м",F203&lt;=10),LOOKUP(O203,Юноши!$AK$5:$AK$75,Юноши!$W$5:$W$75),IF(AND(D203="м",F203=11),LOOKUP(O203,Юноши!$AL$5:$AL$75,Юноши!$W$5:$W$75),IF(AND(D203="м",F203=12),LOOKUP(O203,Юноши!$AM$5:$AM$75,Юноши!$W$5:$W$75),IF(AND(D203="м",F203=13),LOOKUP(O203,Юноши!$AN$5:$AN$75,Юноши!$W$5:$W$75),IF(AND(D203="м",F203=14),LOOKUP(O203,Юноши!$AO$5:$AO$75,Юноши!$W$5:$W$75),IF(AND(D203="м",F203=15),LOOKUP(O203,Юноши!$AP$5:$AP$75,Юноши!$W$5:$W$75),IF(AND(D203="м",F203=16),LOOKUP(O203,Юноши!$AQ$5:$AQ$75,Юноши!$W$5:$W$75),IF(AND(D203="м",F203&gt;=17),LOOKUP(O203,Юноши!$AR$5:$AR$75,Юноши!$W$5:$W$75)))))))))))))))))))</f>
        <v>0</v>
      </c>
      <c r="Q203" s="319"/>
      <c r="R203" s="454">
        <f>IF(E203="",0,IF(Q203&lt;=0,0,IF(AND(D203="ж",F203&lt;=10),LOOKUP(Q203,Девушки!$AV$5:$AV$75,Девушки!$W$5:$W$75),IF(AND(D203="ж",F203=11),LOOKUP(Q203,Девушки!$AW$5:$AW$75,Девушки!$W$5:$W$75),IF(AND(D203="ж",F203=12),LOOKUP(Q203,Девушки!$AX$5:$AX$75,Девушки!$W$5:$W$75),IF(AND(D203="ж",F203=13),LOOKUP(Q203,Девушки!$AY$5:$AY$75,Девушки!$W$5:$W$75),IF(AND(D203="ж",F203=14),LOOKUP(Q203,Девушки!$AZ$5:$AZ$75,Девушки!$W$5:$W$75),IF(AND(D203="ж",F203=15),LOOKUP(Q203,Девушки!$BA$5:$BA$75,Девушки!$W$5:$W$75),IF(AND(D203="ж",F203=16),LOOKUP(Q203,Девушки!$BB$5:$BB$75,Девушки!$W$5:$W$75),IF(AND(D203="ж",F203&gt;=17),LOOKUP(Q203,Девушки!$BC$5:$BC$75,Девушки!$W$5:$W$75),IF(AND(D203="м",F203&lt;=10),LOOKUP(Q203,Юноши!$AV$5:$AV$75,Юноши!$W$5:$W$75),IF(AND(D203="м",F203=11),LOOKUP(Q203,Юноши!$AW$5:$AW$75,Юноши!$W$5:$W$75),IF(AND(D203="м",F203=12),LOOKUP(Q203,Юноши!$AX$5:$AX$75,Юноши!$W$5:$W$75),IF(AND(D203="м",F203=13),LOOKUP(Q203,Юноши!$AY$5:$AY$75,Юноши!$W$5:$W$75),IF(AND(D203="м",F203=14),LOOKUP(Q203,Юноши!$AZ$5:$AZ$75,Юноши!$W$5:$W$75),IF(AND(D203="м",F203=15),LOOKUP(Q203,Юноши!$BA$5:$BA$75,Юноши!$W$5:$W$75),IF(AND(D203="м",F203=16),LOOKUP(Q203,Юноши!$BB$5:$BB$75,Юноши!$W$5:$W$75),IF(AND(D203="м",F203&gt;=17),LOOKUP(Q203,Юноши!$BC$5:$BC$75,Юноши!$W$5:$W$75)))))))))))))))))))</f>
        <v>0</v>
      </c>
      <c r="S203" s="335"/>
      <c r="T203" s="323">
        <f>IF(E203="",0,IF(S203="",0,IF(S203&lt;-4,0,IF(AND(D203="ж",F203&lt;=10),LOOKUP(S203,Девушки!$BG$5:$BG$75,Девушки!$W$5:$W$75),IF(AND(D203="ж",F203=11),LOOKUP(S203,Девушки!$BH$5:$BH$75,Девушки!$W$5:$W$75),IF(AND(D203="ж",F203=12),LOOKUP(S203,Девушки!$BI$5:$BI$75,Девушки!$W$5:$W$75),IF(AND(D203="ж",F203=13),LOOKUP(S203,Девушки!$BJ$5:$BJ$75,Девушки!$W$5:$W$75),IF(AND(D203="ж",F203=14),LOOKUP(S203,Девушки!$BK$5:$BK$75,Девушки!$W$5:$W$75),IF(AND(D203="ж",F203=15),LOOKUP(S203,Девушки!$BL$5:$BL$75,Девушки!$W$5:$W$75),IF(AND(D203="ж",F203=16),LOOKUP(S203,Девушки!$BM$5:$BM$75,Девушки!$W$5:$W$75),IF(AND(D203="ж",F203&gt;=17),LOOKUP(S203,Девушки!$BN$5:$BN$75,Девушки!$W$5:$W$75),IF(AND(D203="м",F203&lt;=10),LOOKUP(S203,Юноши!$BG$5:$BG$75,Юноши!$W$5:$W$75),IF(AND(D203="м",F203=11),LOOKUP(S203,Юноши!$BH$5:$BH$75,Юноши!$W$5:$W$75),IF(AND(D203="м",F203=12),LOOKUP(S203,Юноши!$BI$5:$BI$75,Юноши!$W$5:$W$75),IF(AND(D203="м",F203=13),LOOKUP(S203,Юноши!$BJ$5:$BJ$75,Юноши!$W$5:$W$75),IF(AND(D203="м",F203=14),LOOKUP(S203,Юноши!$BK$5:$BK$75,Юноши!$W$5:$W$75),IF(AND(D203="м",F203=15),LOOKUP(S203,Юноши!$BL$5:$BL$75,Юноши!$W$5:$W$75),IF(AND(D203="м",F203=16),LOOKUP(S203,Юноши!$BM$5:$BM$75,Юноши!$W$5:$W$75),IF(AND(D203="м",F203&gt;=17),LOOKUP(S203,Юноши!$BN$5:$BN$75,Юноши!$W$5:$W$75))))))))))))))))))))</f>
        <v>0</v>
      </c>
      <c r="U203" s="343"/>
      <c r="V203" s="454">
        <f>IF(E203="",0,IF(U203&lt;=0,0,IF(AND(D203="ж",F203&lt;=10),LOOKUP(U203,Девушки!$BT$5:$BT$76,Девушки!$BO$5:$BO$76),IF(AND(D203="ж",F203=11),LOOKUP(U203,Девушки!$BT$5:$BT$76,Девушки!$BO$5:$BO$76),IF(AND(D203="ж",F203=12),LOOKUP(U203,Девушки!$BT$5:$BT$76,Девушки!$BO$5:$BO$76),IF(AND(D203="ж",F203=13),LOOKUP(U203,Девушки!$BT$5:$BT$76,Девушки!$BO$5:$BO$76),IF(AND(D203="ж",F203=14),LOOKUP(U203,Девушки!$BT$5:$BT$76,Девушки!$BO$5:$BO$76),IF(AND(D203="ж",F203=15),LOOKUP(U203,Девушки!$BT$5:$BT$76,Девушки!$BO$5:$BO$76),IF(AND(D203="ж",F203=16),LOOKUP(U203,Девушки!$BT$5:$BT$76,Девушки!$BO$5:$BO$76),IF(AND(D203="ж",F203&gt;=17),LOOKUP(U203,Девушки!$BT$5:$BT$76,Девушки!$BO$5:$BO$76),IF(AND(D203="м",F203&lt;=10),LOOKUP(U203,Юноши!$BT$5:$BT$76,Юноши!$BO$5:$BO$76),IF(AND(D203="м",F203=11),LOOKUP(U203,Юноши!$BT$5:$BT$76,Юноши!$BO$5:$BO$76),IF(AND(D203="м",F203=12),LOOKUP(U203,Юноши!$BT$5:$BT$76,Юноши!$BO$5:$BO$76),IF(AND(D203="м",F203=13),LOOKUP(U203,Юноши!$BT$5:$BT$76,Юноши!$BO$5:$BO$76),IF(AND(D203="м",F203=14),LOOKUP(U203,Юноши!$BT$5:$BT$76,Юноши!$BO$5:$BO$76),IF(AND(D203="м",F203=15),LOOKUP(U203,Юноши!$BT$5:$BT$76,Юноши!$BO$5:$BO$76),IF(AND(D203="м",F203=16),LOOKUP(U203,Юноши!$BT$5:$BT$76,Юноши!$BO$5:$BO$76),IF(AND(D203="м",F203&gt;=17),LOOKUP(U203,Юноши!$BT$5:$BT$76,Юноши!$BO$5:$BO$76)))))))))))))))))))</f>
        <v>0</v>
      </c>
      <c r="W203" s="348"/>
      <c r="X203" s="324">
        <f>IF(E203="",0,IF(W203="",0,IF(AND(D203="ж",F203&lt;=10),LOOKUP(W203,Девушки!$D$5:$D$76,Девушки!$A$5:$A$76),IF(AND(D203="ж",F203=11),LOOKUP(W203,Девушки!$E$5:$E$76,Девушки!$A$5:$A$76),IF(AND(D203="ж",F203=12),LOOKUP(W203,Девушки!$F$5:$F$76,Девушки!$A$5:$A$76),IF(AND(D203="ж",F203=13),LOOKUP(W203,Девушки!$G$5:$G$76,Девушки!$A$5:$A$76),IF(AND(D203="ж",F203=14),LOOKUP(W203,Девушки!$H$5:$H$76,Девушки!$A$5:$A$76),IF(AND(D203="ж",F203=15),LOOKUP(W203,Девушки!$I$5:$I$76,Девушки!$A$5:$A$76),IF(AND(D203="ж",F203=16),LOOKUP(W203,Девушки!$J$5:$J$76,Девушки!$A$5:$A$76),IF(AND(D203="ж",F203&gt;=17),LOOKUP(W203,Девушки!$K$5:$K$76,Девушки!$A$5:$A$76),IF(AND(D203="м",F203&lt;=10),LOOKUP(W203,Юноши!$D$5:$D$76,Юноши!$A$5:$A$76),IF(AND(D203="м",F203=11),LOOKUP(W203,Юноши!$E$5:$E$76,Юноши!$A$5:$A$76),IF(AND(D203="м",F203=12),LOOKUP(W203,Юноши!$F$5:$F$76,Юноши!$A$5:$A$76),IF(AND(D203="м",F203=13),LOOKUP(W203,Юноши!$G$5:$G$76,Юноши!$A$5:$A$76),IF(AND(D203="м",F203=14),LOOKUP(W203,Юноши!$H$5:$H$76,Юноши!$A$5:$A$76),IF(AND(D203="м",F203=15),LOOKUP(W203,Юноши!$I$5:$I$76,Юноши!$A$5:$A$76),IF(AND(D203="м",F203=16),LOOKUP(W203,Юноши!$J$5:$J$76,Юноши!$A$5:$A$76),IF(AND(D203="м",F203&gt;=17),LOOKUP(W203,Юноши!$K$5:$K$76,Юноши!$A$5:$A$76)))))))))))))))))))</f>
        <v>0</v>
      </c>
      <c r="Y203" s="451">
        <f t="shared" si="7"/>
        <v>0</v>
      </c>
    </row>
    <row r="204" spans="1:25" ht="24.95" customHeight="1">
      <c r="A204" s="456"/>
      <c r="B204" s="456"/>
      <c r="C204" s="457"/>
      <c r="D204" s="458"/>
      <c r="E204" s="463"/>
      <c r="F204" s="416" t="str">
        <f t="shared" si="6"/>
        <v>/</v>
      </c>
      <c r="G204" s="422"/>
      <c r="H204" s="420">
        <f>IF(E204="",0,IF(G204&lt;=0,0,IF(AND(D204="ж",F204&lt;=10),LOOKUP(G204,Девушки!$CH$5:$CH$76,Девушки!$L$5:$L$76),IF(AND(D204="ж",F204=11),LOOKUP(G204,Девушки!$CI$5:$CI$76,Девушки!$L$5:$L$76),IF(AND(D204="ж",F204=12),LOOKUP(G204,Девушки!$CJ$5:$CJ$76,Девушки!$L$5:$L$76),IF(AND(D204="ж",F204=13),LOOKUP(G204,Девушки!$CK$5:$CK$76,Девушки!$L$5:$L$76),IF(AND(D204="ж",F204=14),LOOKUP(G204,Девушки!$CL$5:$CL$76,Девушки!$L$5:$L$76),IF(AND(D204="ж",F204=15),LOOKUP(G204,Девушки!$CM$5:$CM$76,Девушки!$L$5:$L$76),IF(AND(D204="ж",F204=16),LOOKUP(G204,Девушки!$CN$5:$CN$76,Девушки!$L$5:$L$76),IF(AND(D204="ж",F204&gt;=17),LOOKUP(G204,Девушки!$CO$5:$CO$76,Девушки!$L$5:$L$76),IF(AND(D204="м",F204&lt;=10),LOOKUP(G204,Юноши!$CH$5:$CH$76,Юноши!$L$5:$L$76),IF(AND(D204="м",F204=11),LOOKUP(G204,Юноши!$CI$5:$CI$76,Юноши!$L$5:$L$76),IF(AND(D204="м",F204=12),LOOKUP(G204,Юноши!$CJ$5:$CJ$76,Юноши!$L$5:$L$76),IF(AND(D204="м",F204=13),LOOKUP(G204,Юноши!$CK$5:$CK$76,Юноши!$L$5:$L$76),IF(AND(D204="м",F204=14),LOOKUP(G204,Юноши!$CL$5:$CL$76,Юноши!$L$5:$L$76),IF(AND(D204="м",F204=15),LOOKUP(G204,Юноши!$CM$5:$CM$76,Юноши!$L$5:$L$76),IF(AND(D204="м",F204=16),LOOKUP(G204,Юноши!$CN$5:$CN$76,Юноши!$L$5:$L$76),IF(AND(D204="м",F204&gt;=17),LOOKUP(G204,Юноши!$CO$5:$CO$76,Юноши!$L$5:$L$76)))))))))))))))))))</f>
        <v>0</v>
      </c>
      <c r="I204" s="418"/>
      <c r="J204" s="383">
        <f>IF(E204="",0,IF(I204&lt;=0,0,IF(AND(D204="ж",F204&lt;=10),LOOKUP(I204,Девушки!$O$5:$O$76,Девушки!$L$5:$L$76),IF(AND(D204="ж",F204=11),LOOKUP(I204,Девушки!$P$5:$P$76,Девушки!$L$5:$L$76),IF(AND(D204="ж",F204=12),LOOKUP(I204,Девушки!$Q$5:$Q$76,Девушки!$L$5:$L$76),IF(AND(D204="ж",F204=13),LOOKUP(I204,Девушки!$R$5:$R$76,Девушки!$L$5:$L$76),IF(AND(D204="ж",F204=14),LOOKUP(I204,Девушки!$S$5:$S$76,Девушки!$L$5:$L$76),IF(AND(D204="ж",F204=15),LOOKUP(I204,Девушки!$T$5:$T$76,Девушки!$L$5:$L$76),IF(AND(D204="ж",F204=16),LOOKUP(I204,Девушки!$U$5:$U$76,Девушки!$L$5:$L$76),IF(AND(D204="ж",F204&gt;=17),LOOKUP(I204,Девушки!$V$5:$V$76,Девушки!$L$5:$L$76),IF(AND(D204="м",F204&lt;=10),LOOKUP(I204,Юноши!$O$5:$O$76,Юноши!$L$5:$L$76),IF(AND(D204="м",F204=11),LOOKUP(I204,Юноши!$P$5:$P$76,Юноши!$L$5:$L$76),IF(AND(D204="м",F204=12),LOOKUP(I204,Юноши!$Q$5:$Q$76,Юноши!$L$5:$L$76),IF(AND(D204="м",F204=13),LOOKUP(I204,Юноши!$R$5:$R$76,Юноши!$L$5:$L$76),IF(AND(D204="м",F204=14),LOOKUP(I204,Юноши!$S$5:$S$76,Юноши!$L$5:$L$76),IF(AND(D204="м",F204=15),LOOKUP(I204,Юноши!$T$5:$T$76,Юноши!$L$5:$L$76),IF(AND(D204="м",F204=16),LOOKUP(I204,Юноши!$U$5:$U$76,Юноши!$L$5:$L$76),IF(AND(D204="м",F204&gt;=17),LOOKUP(I204,Юноши!$V$5:$V$76,Юноши!$L$5:$L$76)))))))))))))))))))</f>
        <v>0</v>
      </c>
      <c r="K204" s="424"/>
      <c r="L204" s="391">
        <f>IF(E204="",0,IF(K204&lt;=0,0,IF(AND(D204="ж",F204&lt;=16),LOOKUP(K204,Девушки!$CC$5:$CC$76,Девушки!$L$5:$L$76),IF(AND(D204="ж",F204=17),LOOKUP(K204,Девушки!$CD$5:$CD$76,Девушки!$L$5:$L$76),IF(AND(D204="м",F204&lt;=16),LOOKUP(K204,Юноши!$CC$5:$CC$76,Юноши!$L$5:$L$76),IF(AND(D204="м",F204=17),LOOKUP(K204,Юноши!$CD$5:$CD$76,Юноши!$L$5:$L$76)))))))</f>
        <v>0</v>
      </c>
      <c r="M204" s="387"/>
      <c r="N204" s="320">
        <f>IF(E204="",0,IF(M204&lt;=0,0,IF(AND(D204="ж",F204&lt;=10),LOOKUP(M204,Девушки!$Z$5:$Z$75,Девушки!$W$5:$W$75),IF(AND(D204="ж",F204=11),LOOKUP(M204,Девушки!$AA$5:$AA$75,Девушки!$W$5:$W$75),IF(AND(D204="ж",F204=12),LOOKUP(M204,Девушки!$AB$5:$AB$75,Девушки!$W$5:$W$75),IF(AND(D204="ж",F204=13),LOOKUP(M204,Девушки!$AC$5:$AC$75,Девушки!$W$5:$W$75),IF(AND(D204="ж",F204=14),LOOKUP(M204,Девушки!$AD$5:$AD$75,Девушки!$W$5:$W$75),IF(AND(D204="ж",F204=15),LOOKUP(M204,Девушки!$AE$5:$AE$75,Девушки!$W$5:$W$75),IF(AND(D204="ж",F204=16),LOOKUP(M204,Девушки!$AF$5:$AF$75,Девушки!$W$5:$W$75),IF(AND(D204="ж",F204&gt;=17),LOOKUP(M204,Девушки!$AG$5:$AG$75,Девушки!$W$5:$W$75),IF(AND(D204="м",F204&lt;=10),LOOKUP(M204,Юноши!$Z$5:$Z$75,Юноши!$W$5:$W$75),IF(AND(D204="м",F204=11),LOOKUP(M204,Юноши!$AA$5:$AA$75,Юноши!$W$5:$W$75),IF(AND(D204="м",F204=12),LOOKUP(M204,Юноши!$AB$5:$AB$75,Юноши!$W$5:$W$75),IF(AND(D204="м",F204=13),LOOKUP(M204,Юноши!$AC$5:$AC$75,Юноши!$W$5:$W$75),IF(AND(D204="м",F204=14),LOOKUP(M204,Юноши!$AD$5:$AD$75,Юноши!$W$5:$W$75),IF(AND(D204="м",F204=15),LOOKUP(M204,Юноши!$AE$5:$AE$75,Юноши!$W$5:$W$75),IF(AND(D204="м",F204=16),LOOKUP(M204,Юноши!$AF$5:$AF$75,Юноши!$W$5:$W$75),IF(AND(D204="м",F204&gt;=17),LOOKUP(M204,Юноши!$AG$5:$AG$75,Юноши!$W$5:$W$75)))))))))))))))))))</f>
        <v>0</v>
      </c>
      <c r="O204" s="389"/>
      <c r="P204" s="322">
        <f>IF(E204="",0,IF(O204&lt;=0,0,IF(AND(D204="ж",F204&lt;=10),LOOKUP(O204,Девушки!$AK$5:$AK$75,Девушки!$W$5:$W$75),IF(AND(D204="ж",F204=11),LOOKUP(O204,Девушки!$AL$5:$AL$75,Девушки!$W$5:$W$75),IF(AND(D204="ж",F204=12),LOOKUP(O204,Девушки!$AM$5:$AM$75,Девушки!$W$5:$W$75),IF(AND(D204="ж",F204=13),LOOKUP(O204,Девушки!$AN$5:$AN$75,Девушки!$W$5:$W$75),IF(AND(D204="ж",F204=14),LOOKUP(O204,Девушки!$AO$5:$AO$75,Девушки!$W$5:$W$75),IF(AND(D204="ж",F204=15),LOOKUP(O204,Девушки!$AP$5:$AP$75,Девушки!$W$5:$W$75),IF(AND(D204="ж",F204=16),LOOKUP(O204,Девушки!$AQ$5:$AQ$75,Девушки!$W$5:$W$75),IF(AND(D204="ж",F204&gt;=17),LOOKUP(O204,Девушки!$AR$5:$AR$75,Девушки!$W$5:$W$75),IF(AND(D204="м",F204&lt;=10),LOOKUP(O204,Юноши!$AK$5:$AK$75,Юноши!$W$5:$W$75),IF(AND(D204="м",F204=11),LOOKUP(O204,Юноши!$AL$5:$AL$75,Юноши!$W$5:$W$75),IF(AND(D204="м",F204=12),LOOKUP(O204,Юноши!$AM$5:$AM$75,Юноши!$W$5:$W$75),IF(AND(D204="м",F204=13),LOOKUP(O204,Юноши!$AN$5:$AN$75,Юноши!$W$5:$W$75),IF(AND(D204="м",F204=14),LOOKUP(O204,Юноши!$AO$5:$AO$75,Юноши!$W$5:$W$75),IF(AND(D204="м",F204=15),LOOKUP(O204,Юноши!$AP$5:$AP$75,Юноши!$W$5:$W$75),IF(AND(D204="м",F204=16),LOOKUP(O204,Юноши!$AQ$5:$AQ$75,Юноши!$W$5:$W$75),IF(AND(D204="м",F204&gt;=17),LOOKUP(O204,Юноши!$AR$5:$AR$75,Юноши!$W$5:$W$75)))))))))))))))))))</f>
        <v>0</v>
      </c>
      <c r="Q204" s="319"/>
      <c r="R204" s="454">
        <f>IF(E204="",0,IF(Q204&lt;=0,0,IF(AND(D204="ж",F204&lt;=10),LOOKUP(Q204,Девушки!$AV$5:$AV$75,Девушки!$W$5:$W$75),IF(AND(D204="ж",F204=11),LOOKUP(Q204,Девушки!$AW$5:$AW$75,Девушки!$W$5:$W$75),IF(AND(D204="ж",F204=12),LOOKUP(Q204,Девушки!$AX$5:$AX$75,Девушки!$W$5:$W$75),IF(AND(D204="ж",F204=13),LOOKUP(Q204,Девушки!$AY$5:$AY$75,Девушки!$W$5:$W$75),IF(AND(D204="ж",F204=14),LOOKUP(Q204,Девушки!$AZ$5:$AZ$75,Девушки!$W$5:$W$75),IF(AND(D204="ж",F204=15),LOOKUP(Q204,Девушки!$BA$5:$BA$75,Девушки!$W$5:$W$75),IF(AND(D204="ж",F204=16),LOOKUP(Q204,Девушки!$BB$5:$BB$75,Девушки!$W$5:$W$75),IF(AND(D204="ж",F204&gt;=17),LOOKUP(Q204,Девушки!$BC$5:$BC$75,Девушки!$W$5:$W$75),IF(AND(D204="м",F204&lt;=10),LOOKUP(Q204,Юноши!$AV$5:$AV$75,Юноши!$W$5:$W$75),IF(AND(D204="м",F204=11),LOOKUP(Q204,Юноши!$AW$5:$AW$75,Юноши!$W$5:$W$75),IF(AND(D204="м",F204=12),LOOKUP(Q204,Юноши!$AX$5:$AX$75,Юноши!$W$5:$W$75),IF(AND(D204="м",F204=13),LOOKUP(Q204,Юноши!$AY$5:$AY$75,Юноши!$W$5:$W$75),IF(AND(D204="м",F204=14),LOOKUP(Q204,Юноши!$AZ$5:$AZ$75,Юноши!$W$5:$W$75),IF(AND(D204="м",F204=15),LOOKUP(Q204,Юноши!$BA$5:$BA$75,Юноши!$W$5:$W$75),IF(AND(D204="м",F204=16),LOOKUP(Q204,Юноши!$BB$5:$BB$75,Юноши!$W$5:$W$75),IF(AND(D204="м",F204&gt;=17),LOOKUP(Q204,Юноши!$BC$5:$BC$75,Юноши!$W$5:$W$75)))))))))))))))))))</f>
        <v>0</v>
      </c>
      <c r="S204" s="335"/>
      <c r="T204" s="323">
        <f>IF(E204="",0,IF(S204="",0,IF(S204&lt;-4,0,IF(AND(D204="ж",F204&lt;=10),LOOKUP(S204,Девушки!$BG$5:$BG$75,Девушки!$W$5:$W$75),IF(AND(D204="ж",F204=11),LOOKUP(S204,Девушки!$BH$5:$BH$75,Девушки!$W$5:$W$75),IF(AND(D204="ж",F204=12),LOOKUP(S204,Девушки!$BI$5:$BI$75,Девушки!$W$5:$W$75),IF(AND(D204="ж",F204=13),LOOKUP(S204,Девушки!$BJ$5:$BJ$75,Девушки!$W$5:$W$75),IF(AND(D204="ж",F204=14),LOOKUP(S204,Девушки!$BK$5:$BK$75,Девушки!$W$5:$W$75),IF(AND(D204="ж",F204=15),LOOKUP(S204,Девушки!$BL$5:$BL$75,Девушки!$W$5:$W$75),IF(AND(D204="ж",F204=16),LOOKUP(S204,Девушки!$BM$5:$BM$75,Девушки!$W$5:$W$75),IF(AND(D204="ж",F204&gt;=17),LOOKUP(S204,Девушки!$BN$5:$BN$75,Девушки!$W$5:$W$75),IF(AND(D204="м",F204&lt;=10),LOOKUP(S204,Юноши!$BG$5:$BG$75,Юноши!$W$5:$W$75),IF(AND(D204="м",F204=11),LOOKUP(S204,Юноши!$BH$5:$BH$75,Юноши!$W$5:$W$75),IF(AND(D204="м",F204=12),LOOKUP(S204,Юноши!$BI$5:$BI$75,Юноши!$W$5:$W$75),IF(AND(D204="м",F204=13),LOOKUP(S204,Юноши!$BJ$5:$BJ$75,Юноши!$W$5:$W$75),IF(AND(D204="м",F204=14),LOOKUP(S204,Юноши!$BK$5:$BK$75,Юноши!$W$5:$W$75),IF(AND(D204="м",F204=15),LOOKUP(S204,Юноши!$BL$5:$BL$75,Юноши!$W$5:$W$75),IF(AND(D204="м",F204=16),LOOKUP(S204,Юноши!$BM$5:$BM$75,Юноши!$W$5:$W$75),IF(AND(D204="м",F204&gt;=17),LOOKUP(S204,Юноши!$BN$5:$BN$75,Юноши!$W$5:$W$75))))))))))))))))))))</f>
        <v>0</v>
      </c>
      <c r="U204" s="343"/>
      <c r="V204" s="454">
        <f>IF(E204="",0,IF(U204&lt;=0,0,IF(AND(D204="ж",F204&lt;=10),LOOKUP(U204,Девушки!$BT$5:$BT$76,Девушки!$BO$5:$BO$76),IF(AND(D204="ж",F204=11),LOOKUP(U204,Девушки!$BT$5:$BT$76,Девушки!$BO$5:$BO$76),IF(AND(D204="ж",F204=12),LOOKUP(U204,Девушки!$BT$5:$BT$76,Девушки!$BO$5:$BO$76),IF(AND(D204="ж",F204=13),LOOKUP(U204,Девушки!$BT$5:$BT$76,Девушки!$BO$5:$BO$76),IF(AND(D204="ж",F204=14),LOOKUP(U204,Девушки!$BT$5:$BT$76,Девушки!$BO$5:$BO$76),IF(AND(D204="ж",F204=15),LOOKUP(U204,Девушки!$BT$5:$BT$76,Девушки!$BO$5:$BO$76),IF(AND(D204="ж",F204=16),LOOKUP(U204,Девушки!$BT$5:$BT$76,Девушки!$BO$5:$BO$76),IF(AND(D204="ж",F204&gt;=17),LOOKUP(U204,Девушки!$BT$5:$BT$76,Девушки!$BO$5:$BO$76),IF(AND(D204="м",F204&lt;=10),LOOKUP(U204,Юноши!$BT$5:$BT$76,Юноши!$BO$5:$BO$76),IF(AND(D204="м",F204=11),LOOKUP(U204,Юноши!$BT$5:$BT$76,Юноши!$BO$5:$BO$76),IF(AND(D204="м",F204=12),LOOKUP(U204,Юноши!$BT$5:$BT$76,Юноши!$BO$5:$BO$76),IF(AND(D204="м",F204=13),LOOKUP(U204,Юноши!$BT$5:$BT$76,Юноши!$BO$5:$BO$76),IF(AND(D204="м",F204=14),LOOKUP(U204,Юноши!$BT$5:$BT$76,Юноши!$BO$5:$BO$76),IF(AND(D204="м",F204=15),LOOKUP(U204,Юноши!$BT$5:$BT$76,Юноши!$BO$5:$BO$76),IF(AND(D204="м",F204=16),LOOKUP(U204,Юноши!$BT$5:$BT$76,Юноши!$BO$5:$BO$76),IF(AND(D204="м",F204&gt;=17),LOOKUP(U204,Юноши!$BT$5:$BT$76,Юноши!$BO$5:$BO$76)))))))))))))))))))</f>
        <v>0</v>
      </c>
      <c r="W204" s="348"/>
      <c r="X204" s="324">
        <f>IF(E204="",0,IF(W204="",0,IF(AND(D204="ж",F204&lt;=10),LOOKUP(W204,Девушки!$D$5:$D$76,Девушки!$A$5:$A$76),IF(AND(D204="ж",F204=11),LOOKUP(W204,Девушки!$E$5:$E$76,Девушки!$A$5:$A$76),IF(AND(D204="ж",F204=12),LOOKUP(W204,Девушки!$F$5:$F$76,Девушки!$A$5:$A$76),IF(AND(D204="ж",F204=13),LOOKUP(W204,Девушки!$G$5:$G$76,Девушки!$A$5:$A$76),IF(AND(D204="ж",F204=14),LOOKUP(W204,Девушки!$H$5:$H$76,Девушки!$A$5:$A$76),IF(AND(D204="ж",F204=15),LOOKUP(W204,Девушки!$I$5:$I$76,Девушки!$A$5:$A$76),IF(AND(D204="ж",F204=16),LOOKUP(W204,Девушки!$J$5:$J$76,Девушки!$A$5:$A$76),IF(AND(D204="ж",F204&gt;=17),LOOKUP(W204,Девушки!$K$5:$K$76,Девушки!$A$5:$A$76),IF(AND(D204="м",F204&lt;=10),LOOKUP(W204,Юноши!$D$5:$D$76,Юноши!$A$5:$A$76),IF(AND(D204="м",F204=11),LOOKUP(W204,Юноши!$E$5:$E$76,Юноши!$A$5:$A$76),IF(AND(D204="м",F204=12),LOOKUP(W204,Юноши!$F$5:$F$76,Юноши!$A$5:$A$76),IF(AND(D204="м",F204=13),LOOKUP(W204,Юноши!$G$5:$G$76,Юноши!$A$5:$A$76),IF(AND(D204="м",F204=14),LOOKUP(W204,Юноши!$H$5:$H$76,Юноши!$A$5:$A$76),IF(AND(D204="м",F204=15),LOOKUP(W204,Юноши!$I$5:$I$76,Юноши!$A$5:$A$76),IF(AND(D204="м",F204=16),LOOKUP(W204,Юноши!$J$5:$J$76,Юноши!$A$5:$A$76),IF(AND(D204="м",F204&gt;=17),LOOKUP(W204,Юноши!$K$5:$K$76,Юноши!$A$5:$A$76)))))))))))))))))))</f>
        <v>0</v>
      </c>
      <c r="Y204" s="451">
        <f t="shared" si="7"/>
        <v>0</v>
      </c>
    </row>
    <row r="205" spans="1:25" ht="24.95" customHeight="1">
      <c r="A205" s="456"/>
      <c r="B205" s="456"/>
      <c r="C205" s="457"/>
      <c r="D205" s="458"/>
      <c r="E205" s="463"/>
      <c r="F205" s="416" t="str">
        <f t="shared" si="6"/>
        <v>/</v>
      </c>
      <c r="G205" s="422"/>
      <c r="H205" s="420">
        <f>IF(E205="",0,IF(G205&lt;=0,0,IF(AND(D205="ж",F205&lt;=10),LOOKUP(G205,Девушки!$CH$5:$CH$76,Девушки!$L$5:$L$76),IF(AND(D205="ж",F205=11),LOOKUP(G205,Девушки!$CI$5:$CI$76,Девушки!$L$5:$L$76),IF(AND(D205="ж",F205=12),LOOKUP(G205,Девушки!$CJ$5:$CJ$76,Девушки!$L$5:$L$76),IF(AND(D205="ж",F205=13),LOOKUP(G205,Девушки!$CK$5:$CK$76,Девушки!$L$5:$L$76),IF(AND(D205="ж",F205=14),LOOKUP(G205,Девушки!$CL$5:$CL$76,Девушки!$L$5:$L$76),IF(AND(D205="ж",F205=15),LOOKUP(G205,Девушки!$CM$5:$CM$76,Девушки!$L$5:$L$76),IF(AND(D205="ж",F205=16),LOOKUP(G205,Девушки!$CN$5:$CN$76,Девушки!$L$5:$L$76),IF(AND(D205="ж",F205&gt;=17),LOOKUP(G205,Девушки!$CO$5:$CO$76,Девушки!$L$5:$L$76),IF(AND(D205="м",F205&lt;=10),LOOKUP(G205,Юноши!$CH$5:$CH$76,Юноши!$L$5:$L$76),IF(AND(D205="м",F205=11),LOOKUP(G205,Юноши!$CI$5:$CI$76,Юноши!$L$5:$L$76),IF(AND(D205="м",F205=12),LOOKUP(G205,Юноши!$CJ$5:$CJ$76,Юноши!$L$5:$L$76),IF(AND(D205="м",F205=13),LOOKUP(G205,Юноши!$CK$5:$CK$76,Юноши!$L$5:$L$76),IF(AND(D205="м",F205=14),LOOKUP(G205,Юноши!$CL$5:$CL$76,Юноши!$L$5:$L$76),IF(AND(D205="м",F205=15),LOOKUP(G205,Юноши!$CM$5:$CM$76,Юноши!$L$5:$L$76),IF(AND(D205="м",F205=16),LOOKUP(G205,Юноши!$CN$5:$CN$76,Юноши!$L$5:$L$76),IF(AND(D205="м",F205&gt;=17),LOOKUP(G205,Юноши!$CO$5:$CO$76,Юноши!$L$5:$L$76)))))))))))))))))))</f>
        <v>0</v>
      </c>
      <c r="I205" s="418"/>
      <c r="J205" s="383">
        <f>IF(E205="",0,IF(I205&lt;=0,0,IF(AND(D205="ж",F205&lt;=10),LOOKUP(I205,Девушки!$O$5:$O$76,Девушки!$L$5:$L$76),IF(AND(D205="ж",F205=11),LOOKUP(I205,Девушки!$P$5:$P$76,Девушки!$L$5:$L$76),IF(AND(D205="ж",F205=12),LOOKUP(I205,Девушки!$Q$5:$Q$76,Девушки!$L$5:$L$76),IF(AND(D205="ж",F205=13),LOOKUP(I205,Девушки!$R$5:$R$76,Девушки!$L$5:$L$76),IF(AND(D205="ж",F205=14),LOOKUP(I205,Девушки!$S$5:$S$76,Девушки!$L$5:$L$76),IF(AND(D205="ж",F205=15),LOOKUP(I205,Девушки!$T$5:$T$76,Девушки!$L$5:$L$76),IF(AND(D205="ж",F205=16),LOOKUP(I205,Девушки!$U$5:$U$76,Девушки!$L$5:$L$76),IF(AND(D205="ж",F205&gt;=17),LOOKUP(I205,Девушки!$V$5:$V$76,Девушки!$L$5:$L$76),IF(AND(D205="м",F205&lt;=10),LOOKUP(I205,Юноши!$O$5:$O$76,Юноши!$L$5:$L$76),IF(AND(D205="м",F205=11),LOOKUP(I205,Юноши!$P$5:$P$76,Юноши!$L$5:$L$76),IF(AND(D205="м",F205=12),LOOKUP(I205,Юноши!$Q$5:$Q$76,Юноши!$L$5:$L$76),IF(AND(D205="м",F205=13),LOOKUP(I205,Юноши!$R$5:$R$76,Юноши!$L$5:$L$76),IF(AND(D205="м",F205=14),LOOKUP(I205,Юноши!$S$5:$S$76,Юноши!$L$5:$L$76),IF(AND(D205="м",F205=15),LOOKUP(I205,Юноши!$T$5:$T$76,Юноши!$L$5:$L$76),IF(AND(D205="м",F205=16),LOOKUP(I205,Юноши!$U$5:$U$76,Юноши!$L$5:$L$76),IF(AND(D205="м",F205&gt;=17),LOOKUP(I205,Юноши!$V$5:$V$76,Юноши!$L$5:$L$76)))))))))))))))))))</f>
        <v>0</v>
      </c>
      <c r="K205" s="424"/>
      <c r="L205" s="391">
        <f>IF(E205="",0,IF(K205&lt;=0,0,IF(AND(D205="ж",F205&lt;=16),LOOKUP(K205,Девушки!$CC$5:$CC$76,Девушки!$L$5:$L$76),IF(AND(D205="ж",F205=17),LOOKUP(K205,Девушки!$CD$5:$CD$76,Девушки!$L$5:$L$76),IF(AND(D205="м",F205&lt;=16),LOOKUP(K205,Юноши!$CC$5:$CC$76,Юноши!$L$5:$L$76),IF(AND(D205="м",F205=17),LOOKUP(K205,Юноши!$CD$5:$CD$76,Юноши!$L$5:$L$76)))))))</f>
        <v>0</v>
      </c>
      <c r="M205" s="387"/>
      <c r="N205" s="320">
        <f>IF(E205="",0,IF(M205&lt;=0,0,IF(AND(D205="ж",F205&lt;=10),LOOKUP(M205,Девушки!$Z$5:$Z$75,Девушки!$W$5:$W$75),IF(AND(D205="ж",F205=11),LOOKUP(M205,Девушки!$AA$5:$AA$75,Девушки!$W$5:$W$75),IF(AND(D205="ж",F205=12),LOOKUP(M205,Девушки!$AB$5:$AB$75,Девушки!$W$5:$W$75),IF(AND(D205="ж",F205=13),LOOKUP(M205,Девушки!$AC$5:$AC$75,Девушки!$W$5:$W$75),IF(AND(D205="ж",F205=14),LOOKUP(M205,Девушки!$AD$5:$AD$75,Девушки!$W$5:$W$75),IF(AND(D205="ж",F205=15),LOOKUP(M205,Девушки!$AE$5:$AE$75,Девушки!$W$5:$W$75),IF(AND(D205="ж",F205=16),LOOKUP(M205,Девушки!$AF$5:$AF$75,Девушки!$W$5:$W$75),IF(AND(D205="ж",F205&gt;=17),LOOKUP(M205,Девушки!$AG$5:$AG$75,Девушки!$W$5:$W$75),IF(AND(D205="м",F205&lt;=10),LOOKUP(M205,Юноши!$Z$5:$Z$75,Юноши!$W$5:$W$75),IF(AND(D205="м",F205=11),LOOKUP(M205,Юноши!$AA$5:$AA$75,Юноши!$W$5:$W$75),IF(AND(D205="м",F205=12),LOOKUP(M205,Юноши!$AB$5:$AB$75,Юноши!$W$5:$W$75),IF(AND(D205="м",F205=13),LOOKUP(M205,Юноши!$AC$5:$AC$75,Юноши!$W$5:$W$75),IF(AND(D205="м",F205=14),LOOKUP(M205,Юноши!$AD$5:$AD$75,Юноши!$W$5:$W$75),IF(AND(D205="м",F205=15),LOOKUP(M205,Юноши!$AE$5:$AE$75,Юноши!$W$5:$W$75),IF(AND(D205="м",F205=16),LOOKUP(M205,Юноши!$AF$5:$AF$75,Юноши!$W$5:$W$75),IF(AND(D205="м",F205&gt;=17),LOOKUP(M205,Юноши!$AG$5:$AG$75,Юноши!$W$5:$W$75)))))))))))))))))))</f>
        <v>0</v>
      </c>
      <c r="O205" s="389"/>
      <c r="P205" s="322">
        <f>IF(E205="",0,IF(O205&lt;=0,0,IF(AND(D205="ж",F205&lt;=10),LOOKUP(O205,Девушки!$AK$5:$AK$75,Девушки!$W$5:$W$75),IF(AND(D205="ж",F205=11),LOOKUP(O205,Девушки!$AL$5:$AL$75,Девушки!$W$5:$W$75),IF(AND(D205="ж",F205=12),LOOKUP(O205,Девушки!$AM$5:$AM$75,Девушки!$W$5:$W$75),IF(AND(D205="ж",F205=13),LOOKUP(O205,Девушки!$AN$5:$AN$75,Девушки!$W$5:$W$75),IF(AND(D205="ж",F205=14),LOOKUP(O205,Девушки!$AO$5:$AO$75,Девушки!$W$5:$W$75),IF(AND(D205="ж",F205=15),LOOKUP(O205,Девушки!$AP$5:$AP$75,Девушки!$W$5:$W$75),IF(AND(D205="ж",F205=16),LOOKUP(O205,Девушки!$AQ$5:$AQ$75,Девушки!$W$5:$W$75),IF(AND(D205="ж",F205&gt;=17),LOOKUP(O205,Девушки!$AR$5:$AR$75,Девушки!$W$5:$W$75),IF(AND(D205="м",F205&lt;=10),LOOKUP(O205,Юноши!$AK$5:$AK$75,Юноши!$W$5:$W$75),IF(AND(D205="м",F205=11),LOOKUP(O205,Юноши!$AL$5:$AL$75,Юноши!$W$5:$W$75),IF(AND(D205="м",F205=12),LOOKUP(O205,Юноши!$AM$5:$AM$75,Юноши!$W$5:$W$75),IF(AND(D205="м",F205=13),LOOKUP(O205,Юноши!$AN$5:$AN$75,Юноши!$W$5:$W$75),IF(AND(D205="м",F205=14),LOOKUP(O205,Юноши!$AO$5:$AO$75,Юноши!$W$5:$W$75),IF(AND(D205="м",F205=15),LOOKUP(O205,Юноши!$AP$5:$AP$75,Юноши!$W$5:$W$75),IF(AND(D205="м",F205=16),LOOKUP(O205,Юноши!$AQ$5:$AQ$75,Юноши!$W$5:$W$75),IF(AND(D205="м",F205&gt;=17),LOOKUP(O205,Юноши!$AR$5:$AR$75,Юноши!$W$5:$W$75)))))))))))))))))))</f>
        <v>0</v>
      </c>
      <c r="Q205" s="319"/>
      <c r="R205" s="454">
        <f>IF(E205="",0,IF(Q205&lt;=0,0,IF(AND(D205="ж",F205&lt;=10),LOOKUP(Q205,Девушки!$AV$5:$AV$75,Девушки!$W$5:$W$75),IF(AND(D205="ж",F205=11),LOOKUP(Q205,Девушки!$AW$5:$AW$75,Девушки!$W$5:$W$75),IF(AND(D205="ж",F205=12),LOOKUP(Q205,Девушки!$AX$5:$AX$75,Девушки!$W$5:$W$75),IF(AND(D205="ж",F205=13),LOOKUP(Q205,Девушки!$AY$5:$AY$75,Девушки!$W$5:$W$75),IF(AND(D205="ж",F205=14),LOOKUP(Q205,Девушки!$AZ$5:$AZ$75,Девушки!$W$5:$W$75),IF(AND(D205="ж",F205=15),LOOKUP(Q205,Девушки!$BA$5:$BA$75,Девушки!$W$5:$W$75),IF(AND(D205="ж",F205=16),LOOKUP(Q205,Девушки!$BB$5:$BB$75,Девушки!$W$5:$W$75),IF(AND(D205="ж",F205&gt;=17),LOOKUP(Q205,Девушки!$BC$5:$BC$75,Девушки!$W$5:$W$75),IF(AND(D205="м",F205&lt;=10),LOOKUP(Q205,Юноши!$AV$5:$AV$75,Юноши!$W$5:$W$75),IF(AND(D205="м",F205=11),LOOKUP(Q205,Юноши!$AW$5:$AW$75,Юноши!$W$5:$W$75),IF(AND(D205="м",F205=12),LOOKUP(Q205,Юноши!$AX$5:$AX$75,Юноши!$W$5:$W$75),IF(AND(D205="м",F205=13),LOOKUP(Q205,Юноши!$AY$5:$AY$75,Юноши!$W$5:$W$75),IF(AND(D205="м",F205=14),LOOKUP(Q205,Юноши!$AZ$5:$AZ$75,Юноши!$W$5:$W$75),IF(AND(D205="м",F205=15),LOOKUP(Q205,Юноши!$BA$5:$BA$75,Юноши!$W$5:$W$75),IF(AND(D205="м",F205=16),LOOKUP(Q205,Юноши!$BB$5:$BB$75,Юноши!$W$5:$W$75),IF(AND(D205="м",F205&gt;=17),LOOKUP(Q205,Юноши!$BC$5:$BC$75,Юноши!$W$5:$W$75)))))))))))))))))))</f>
        <v>0</v>
      </c>
      <c r="S205" s="335"/>
      <c r="T205" s="323">
        <f>IF(E205="",0,IF(S205="",0,IF(S205&lt;-4,0,IF(AND(D205="ж",F205&lt;=10),LOOKUP(S205,Девушки!$BG$5:$BG$75,Девушки!$W$5:$W$75),IF(AND(D205="ж",F205=11),LOOKUP(S205,Девушки!$BH$5:$BH$75,Девушки!$W$5:$W$75),IF(AND(D205="ж",F205=12),LOOKUP(S205,Девушки!$BI$5:$BI$75,Девушки!$W$5:$W$75),IF(AND(D205="ж",F205=13),LOOKUP(S205,Девушки!$BJ$5:$BJ$75,Девушки!$W$5:$W$75),IF(AND(D205="ж",F205=14),LOOKUP(S205,Девушки!$BK$5:$BK$75,Девушки!$W$5:$W$75),IF(AND(D205="ж",F205=15),LOOKUP(S205,Девушки!$BL$5:$BL$75,Девушки!$W$5:$W$75),IF(AND(D205="ж",F205=16),LOOKUP(S205,Девушки!$BM$5:$BM$75,Девушки!$W$5:$W$75),IF(AND(D205="ж",F205&gt;=17),LOOKUP(S205,Девушки!$BN$5:$BN$75,Девушки!$W$5:$W$75),IF(AND(D205="м",F205&lt;=10),LOOKUP(S205,Юноши!$BG$5:$BG$75,Юноши!$W$5:$W$75),IF(AND(D205="м",F205=11),LOOKUP(S205,Юноши!$BH$5:$BH$75,Юноши!$W$5:$W$75),IF(AND(D205="м",F205=12),LOOKUP(S205,Юноши!$BI$5:$BI$75,Юноши!$W$5:$W$75),IF(AND(D205="м",F205=13),LOOKUP(S205,Юноши!$BJ$5:$BJ$75,Юноши!$W$5:$W$75),IF(AND(D205="м",F205=14),LOOKUP(S205,Юноши!$BK$5:$BK$75,Юноши!$W$5:$W$75),IF(AND(D205="м",F205=15),LOOKUP(S205,Юноши!$BL$5:$BL$75,Юноши!$W$5:$W$75),IF(AND(D205="м",F205=16),LOOKUP(S205,Юноши!$BM$5:$BM$75,Юноши!$W$5:$W$75),IF(AND(D205="м",F205&gt;=17),LOOKUP(S205,Юноши!$BN$5:$BN$75,Юноши!$W$5:$W$75))))))))))))))))))))</f>
        <v>0</v>
      </c>
      <c r="U205" s="343"/>
      <c r="V205" s="454">
        <f>IF(E205="",0,IF(U205&lt;=0,0,IF(AND(D205="ж",F205&lt;=10),LOOKUP(U205,Девушки!$BT$5:$BT$76,Девушки!$BO$5:$BO$76),IF(AND(D205="ж",F205=11),LOOKUP(U205,Девушки!$BT$5:$BT$76,Девушки!$BO$5:$BO$76),IF(AND(D205="ж",F205=12),LOOKUP(U205,Девушки!$BT$5:$BT$76,Девушки!$BO$5:$BO$76),IF(AND(D205="ж",F205=13),LOOKUP(U205,Девушки!$BT$5:$BT$76,Девушки!$BO$5:$BO$76),IF(AND(D205="ж",F205=14),LOOKUP(U205,Девушки!$BT$5:$BT$76,Девушки!$BO$5:$BO$76),IF(AND(D205="ж",F205=15),LOOKUP(U205,Девушки!$BT$5:$BT$76,Девушки!$BO$5:$BO$76),IF(AND(D205="ж",F205=16),LOOKUP(U205,Девушки!$BT$5:$BT$76,Девушки!$BO$5:$BO$76),IF(AND(D205="ж",F205&gt;=17),LOOKUP(U205,Девушки!$BT$5:$BT$76,Девушки!$BO$5:$BO$76),IF(AND(D205="м",F205&lt;=10),LOOKUP(U205,Юноши!$BT$5:$BT$76,Юноши!$BO$5:$BO$76),IF(AND(D205="м",F205=11),LOOKUP(U205,Юноши!$BT$5:$BT$76,Юноши!$BO$5:$BO$76),IF(AND(D205="м",F205=12),LOOKUP(U205,Юноши!$BT$5:$BT$76,Юноши!$BO$5:$BO$76),IF(AND(D205="м",F205=13),LOOKUP(U205,Юноши!$BT$5:$BT$76,Юноши!$BO$5:$BO$76),IF(AND(D205="м",F205=14),LOOKUP(U205,Юноши!$BT$5:$BT$76,Юноши!$BO$5:$BO$76),IF(AND(D205="м",F205=15),LOOKUP(U205,Юноши!$BT$5:$BT$76,Юноши!$BO$5:$BO$76),IF(AND(D205="м",F205=16),LOOKUP(U205,Юноши!$BT$5:$BT$76,Юноши!$BO$5:$BO$76),IF(AND(D205="м",F205&gt;=17),LOOKUP(U205,Юноши!$BT$5:$BT$76,Юноши!$BO$5:$BO$76)))))))))))))))))))</f>
        <v>0</v>
      </c>
      <c r="W205" s="348"/>
      <c r="X205" s="324">
        <f>IF(E205="",0,IF(W205="",0,IF(AND(D205="ж",F205&lt;=10),LOOKUP(W205,Девушки!$D$5:$D$76,Девушки!$A$5:$A$76),IF(AND(D205="ж",F205=11),LOOKUP(W205,Девушки!$E$5:$E$76,Девушки!$A$5:$A$76),IF(AND(D205="ж",F205=12),LOOKUP(W205,Девушки!$F$5:$F$76,Девушки!$A$5:$A$76),IF(AND(D205="ж",F205=13),LOOKUP(W205,Девушки!$G$5:$G$76,Девушки!$A$5:$A$76),IF(AND(D205="ж",F205=14),LOOKUP(W205,Девушки!$H$5:$H$76,Девушки!$A$5:$A$76),IF(AND(D205="ж",F205=15),LOOKUP(W205,Девушки!$I$5:$I$76,Девушки!$A$5:$A$76),IF(AND(D205="ж",F205=16),LOOKUP(W205,Девушки!$J$5:$J$76,Девушки!$A$5:$A$76),IF(AND(D205="ж",F205&gt;=17),LOOKUP(W205,Девушки!$K$5:$K$76,Девушки!$A$5:$A$76),IF(AND(D205="м",F205&lt;=10),LOOKUP(W205,Юноши!$D$5:$D$76,Юноши!$A$5:$A$76),IF(AND(D205="м",F205=11),LOOKUP(W205,Юноши!$E$5:$E$76,Юноши!$A$5:$A$76),IF(AND(D205="м",F205=12),LOOKUP(W205,Юноши!$F$5:$F$76,Юноши!$A$5:$A$76),IF(AND(D205="м",F205=13),LOOKUP(W205,Юноши!$G$5:$G$76,Юноши!$A$5:$A$76),IF(AND(D205="м",F205=14),LOOKUP(W205,Юноши!$H$5:$H$76,Юноши!$A$5:$A$76),IF(AND(D205="м",F205=15),LOOKUP(W205,Юноши!$I$5:$I$76,Юноши!$A$5:$A$76),IF(AND(D205="м",F205=16),LOOKUP(W205,Юноши!$J$5:$J$76,Юноши!$A$5:$A$76),IF(AND(D205="м",F205&gt;=17),LOOKUP(W205,Юноши!$K$5:$K$76,Юноши!$A$5:$A$76)))))))))))))))))))</f>
        <v>0</v>
      </c>
      <c r="Y205" s="451">
        <f t="shared" si="7"/>
        <v>0</v>
      </c>
    </row>
    <row r="206" spans="1:25" ht="24.95" customHeight="1">
      <c r="A206" s="456"/>
      <c r="B206" s="456"/>
      <c r="C206" s="457"/>
      <c r="D206" s="458"/>
      <c r="E206" s="463"/>
      <c r="F206" s="416" t="str">
        <f t="shared" si="6"/>
        <v>/</v>
      </c>
      <c r="G206" s="422"/>
      <c r="H206" s="420">
        <f>IF(E206="",0,IF(G206&lt;=0,0,IF(AND(D206="ж",F206&lt;=10),LOOKUP(G206,Девушки!$CH$5:$CH$76,Девушки!$L$5:$L$76),IF(AND(D206="ж",F206=11),LOOKUP(G206,Девушки!$CI$5:$CI$76,Девушки!$L$5:$L$76),IF(AND(D206="ж",F206=12),LOOKUP(G206,Девушки!$CJ$5:$CJ$76,Девушки!$L$5:$L$76),IF(AND(D206="ж",F206=13),LOOKUP(G206,Девушки!$CK$5:$CK$76,Девушки!$L$5:$L$76),IF(AND(D206="ж",F206=14),LOOKUP(G206,Девушки!$CL$5:$CL$76,Девушки!$L$5:$L$76),IF(AND(D206="ж",F206=15),LOOKUP(G206,Девушки!$CM$5:$CM$76,Девушки!$L$5:$L$76),IF(AND(D206="ж",F206=16),LOOKUP(G206,Девушки!$CN$5:$CN$76,Девушки!$L$5:$L$76),IF(AND(D206="ж",F206&gt;=17),LOOKUP(G206,Девушки!$CO$5:$CO$76,Девушки!$L$5:$L$76),IF(AND(D206="м",F206&lt;=10),LOOKUP(G206,Юноши!$CH$5:$CH$76,Юноши!$L$5:$L$76),IF(AND(D206="м",F206=11),LOOKUP(G206,Юноши!$CI$5:$CI$76,Юноши!$L$5:$L$76),IF(AND(D206="м",F206=12),LOOKUP(G206,Юноши!$CJ$5:$CJ$76,Юноши!$L$5:$L$76),IF(AND(D206="м",F206=13),LOOKUP(G206,Юноши!$CK$5:$CK$76,Юноши!$L$5:$L$76),IF(AND(D206="м",F206=14),LOOKUP(G206,Юноши!$CL$5:$CL$76,Юноши!$L$5:$L$76),IF(AND(D206="м",F206=15),LOOKUP(G206,Юноши!$CM$5:$CM$76,Юноши!$L$5:$L$76),IF(AND(D206="м",F206=16),LOOKUP(G206,Юноши!$CN$5:$CN$76,Юноши!$L$5:$L$76),IF(AND(D206="м",F206&gt;=17),LOOKUP(G206,Юноши!$CO$5:$CO$76,Юноши!$L$5:$L$76)))))))))))))))))))</f>
        <v>0</v>
      </c>
      <c r="I206" s="418"/>
      <c r="J206" s="383">
        <f>IF(E206="",0,IF(I206&lt;=0,0,IF(AND(D206="ж",F206&lt;=10),LOOKUP(I206,Девушки!$O$5:$O$76,Девушки!$L$5:$L$76),IF(AND(D206="ж",F206=11),LOOKUP(I206,Девушки!$P$5:$P$76,Девушки!$L$5:$L$76),IF(AND(D206="ж",F206=12),LOOKUP(I206,Девушки!$Q$5:$Q$76,Девушки!$L$5:$L$76),IF(AND(D206="ж",F206=13),LOOKUP(I206,Девушки!$R$5:$R$76,Девушки!$L$5:$L$76),IF(AND(D206="ж",F206=14),LOOKUP(I206,Девушки!$S$5:$S$76,Девушки!$L$5:$L$76),IF(AND(D206="ж",F206=15),LOOKUP(I206,Девушки!$T$5:$T$76,Девушки!$L$5:$L$76),IF(AND(D206="ж",F206=16),LOOKUP(I206,Девушки!$U$5:$U$76,Девушки!$L$5:$L$76),IF(AND(D206="ж",F206&gt;=17),LOOKUP(I206,Девушки!$V$5:$V$76,Девушки!$L$5:$L$76),IF(AND(D206="м",F206&lt;=10),LOOKUP(I206,Юноши!$O$5:$O$76,Юноши!$L$5:$L$76),IF(AND(D206="м",F206=11),LOOKUP(I206,Юноши!$P$5:$P$76,Юноши!$L$5:$L$76),IF(AND(D206="м",F206=12),LOOKUP(I206,Юноши!$Q$5:$Q$76,Юноши!$L$5:$L$76),IF(AND(D206="м",F206=13),LOOKUP(I206,Юноши!$R$5:$R$76,Юноши!$L$5:$L$76),IF(AND(D206="м",F206=14),LOOKUP(I206,Юноши!$S$5:$S$76,Юноши!$L$5:$L$76),IF(AND(D206="м",F206=15),LOOKUP(I206,Юноши!$T$5:$T$76,Юноши!$L$5:$L$76),IF(AND(D206="м",F206=16),LOOKUP(I206,Юноши!$U$5:$U$76,Юноши!$L$5:$L$76),IF(AND(D206="м",F206&gt;=17),LOOKUP(I206,Юноши!$V$5:$V$76,Юноши!$L$5:$L$76)))))))))))))))))))</f>
        <v>0</v>
      </c>
      <c r="K206" s="424"/>
      <c r="L206" s="391">
        <f>IF(E206="",0,IF(K206&lt;=0,0,IF(AND(D206="ж",F206&lt;=16),LOOKUP(K206,Девушки!$CC$5:$CC$76,Девушки!$L$5:$L$76),IF(AND(D206="ж",F206=17),LOOKUP(K206,Девушки!$CD$5:$CD$76,Девушки!$L$5:$L$76),IF(AND(D206="м",F206&lt;=16),LOOKUP(K206,Юноши!$CC$5:$CC$76,Юноши!$L$5:$L$76),IF(AND(D206="м",F206=17),LOOKUP(K206,Юноши!$CD$5:$CD$76,Юноши!$L$5:$L$76)))))))</f>
        <v>0</v>
      </c>
      <c r="M206" s="387"/>
      <c r="N206" s="320">
        <f>IF(E206="",0,IF(M206&lt;=0,0,IF(AND(D206="ж",F206&lt;=10),LOOKUP(M206,Девушки!$Z$5:$Z$75,Девушки!$W$5:$W$75),IF(AND(D206="ж",F206=11),LOOKUP(M206,Девушки!$AA$5:$AA$75,Девушки!$W$5:$W$75),IF(AND(D206="ж",F206=12),LOOKUP(M206,Девушки!$AB$5:$AB$75,Девушки!$W$5:$W$75),IF(AND(D206="ж",F206=13),LOOKUP(M206,Девушки!$AC$5:$AC$75,Девушки!$W$5:$W$75),IF(AND(D206="ж",F206=14),LOOKUP(M206,Девушки!$AD$5:$AD$75,Девушки!$W$5:$W$75),IF(AND(D206="ж",F206=15),LOOKUP(M206,Девушки!$AE$5:$AE$75,Девушки!$W$5:$W$75),IF(AND(D206="ж",F206=16),LOOKUP(M206,Девушки!$AF$5:$AF$75,Девушки!$W$5:$W$75),IF(AND(D206="ж",F206&gt;=17),LOOKUP(M206,Девушки!$AG$5:$AG$75,Девушки!$W$5:$W$75),IF(AND(D206="м",F206&lt;=10),LOOKUP(M206,Юноши!$Z$5:$Z$75,Юноши!$W$5:$W$75),IF(AND(D206="м",F206=11),LOOKUP(M206,Юноши!$AA$5:$AA$75,Юноши!$W$5:$W$75),IF(AND(D206="м",F206=12),LOOKUP(M206,Юноши!$AB$5:$AB$75,Юноши!$W$5:$W$75),IF(AND(D206="м",F206=13),LOOKUP(M206,Юноши!$AC$5:$AC$75,Юноши!$W$5:$W$75),IF(AND(D206="м",F206=14),LOOKUP(M206,Юноши!$AD$5:$AD$75,Юноши!$W$5:$W$75),IF(AND(D206="м",F206=15),LOOKUP(M206,Юноши!$AE$5:$AE$75,Юноши!$W$5:$W$75),IF(AND(D206="м",F206=16),LOOKUP(M206,Юноши!$AF$5:$AF$75,Юноши!$W$5:$W$75),IF(AND(D206="м",F206&gt;=17),LOOKUP(M206,Юноши!$AG$5:$AG$75,Юноши!$W$5:$W$75)))))))))))))))))))</f>
        <v>0</v>
      </c>
      <c r="O206" s="389"/>
      <c r="P206" s="322">
        <f>IF(E206="",0,IF(O206&lt;=0,0,IF(AND(D206="ж",F206&lt;=10),LOOKUP(O206,Девушки!$AK$5:$AK$75,Девушки!$W$5:$W$75),IF(AND(D206="ж",F206=11),LOOKUP(O206,Девушки!$AL$5:$AL$75,Девушки!$W$5:$W$75),IF(AND(D206="ж",F206=12),LOOKUP(O206,Девушки!$AM$5:$AM$75,Девушки!$W$5:$W$75),IF(AND(D206="ж",F206=13),LOOKUP(O206,Девушки!$AN$5:$AN$75,Девушки!$W$5:$W$75),IF(AND(D206="ж",F206=14),LOOKUP(O206,Девушки!$AO$5:$AO$75,Девушки!$W$5:$W$75),IF(AND(D206="ж",F206=15),LOOKUP(O206,Девушки!$AP$5:$AP$75,Девушки!$W$5:$W$75),IF(AND(D206="ж",F206=16),LOOKUP(O206,Девушки!$AQ$5:$AQ$75,Девушки!$W$5:$W$75),IF(AND(D206="ж",F206&gt;=17),LOOKUP(O206,Девушки!$AR$5:$AR$75,Девушки!$W$5:$W$75),IF(AND(D206="м",F206&lt;=10),LOOKUP(O206,Юноши!$AK$5:$AK$75,Юноши!$W$5:$W$75),IF(AND(D206="м",F206=11),LOOKUP(O206,Юноши!$AL$5:$AL$75,Юноши!$W$5:$W$75),IF(AND(D206="м",F206=12),LOOKUP(O206,Юноши!$AM$5:$AM$75,Юноши!$W$5:$W$75),IF(AND(D206="м",F206=13),LOOKUP(O206,Юноши!$AN$5:$AN$75,Юноши!$W$5:$W$75),IF(AND(D206="м",F206=14),LOOKUP(O206,Юноши!$AO$5:$AO$75,Юноши!$W$5:$W$75),IF(AND(D206="м",F206=15),LOOKUP(O206,Юноши!$AP$5:$AP$75,Юноши!$W$5:$W$75),IF(AND(D206="м",F206=16),LOOKUP(O206,Юноши!$AQ$5:$AQ$75,Юноши!$W$5:$W$75),IF(AND(D206="м",F206&gt;=17),LOOKUP(O206,Юноши!$AR$5:$AR$75,Юноши!$W$5:$W$75)))))))))))))))))))</f>
        <v>0</v>
      </c>
      <c r="Q206" s="319"/>
      <c r="R206" s="454">
        <f>IF(E206="",0,IF(Q206&lt;=0,0,IF(AND(D206="ж",F206&lt;=10),LOOKUP(Q206,Девушки!$AV$5:$AV$75,Девушки!$W$5:$W$75),IF(AND(D206="ж",F206=11),LOOKUP(Q206,Девушки!$AW$5:$AW$75,Девушки!$W$5:$W$75),IF(AND(D206="ж",F206=12),LOOKUP(Q206,Девушки!$AX$5:$AX$75,Девушки!$W$5:$W$75),IF(AND(D206="ж",F206=13),LOOKUP(Q206,Девушки!$AY$5:$AY$75,Девушки!$W$5:$W$75),IF(AND(D206="ж",F206=14),LOOKUP(Q206,Девушки!$AZ$5:$AZ$75,Девушки!$W$5:$W$75),IF(AND(D206="ж",F206=15),LOOKUP(Q206,Девушки!$BA$5:$BA$75,Девушки!$W$5:$W$75),IF(AND(D206="ж",F206=16),LOOKUP(Q206,Девушки!$BB$5:$BB$75,Девушки!$W$5:$W$75),IF(AND(D206="ж",F206&gt;=17),LOOKUP(Q206,Девушки!$BC$5:$BC$75,Девушки!$W$5:$W$75),IF(AND(D206="м",F206&lt;=10),LOOKUP(Q206,Юноши!$AV$5:$AV$75,Юноши!$W$5:$W$75),IF(AND(D206="м",F206=11),LOOKUP(Q206,Юноши!$AW$5:$AW$75,Юноши!$W$5:$W$75),IF(AND(D206="м",F206=12),LOOKUP(Q206,Юноши!$AX$5:$AX$75,Юноши!$W$5:$W$75),IF(AND(D206="м",F206=13),LOOKUP(Q206,Юноши!$AY$5:$AY$75,Юноши!$W$5:$W$75),IF(AND(D206="м",F206=14),LOOKUP(Q206,Юноши!$AZ$5:$AZ$75,Юноши!$W$5:$W$75),IF(AND(D206="м",F206=15),LOOKUP(Q206,Юноши!$BA$5:$BA$75,Юноши!$W$5:$W$75),IF(AND(D206="м",F206=16),LOOKUP(Q206,Юноши!$BB$5:$BB$75,Юноши!$W$5:$W$75),IF(AND(D206="м",F206&gt;=17),LOOKUP(Q206,Юноши!$BC$5:$BC$75,Юноши!$W$5:$W$75)))))))))))))))))))</f>
        <v>0</v>
      </c>
      <c r="S206" s="335"/>
      <c r="T206" s="323">
        <f>IF(E206="",0,IF(S206="",0,IF(S206&lt;-4,0,IF(AND(D206="ж",F206&lt;=10),LOOKUP(S206,Девушки!$BG$5:$BG$75,Девушки!$W$5:$W$75),IF(AND(D206="ж",F206=11),LOOKUP(S206,Девушки!$BH$5:$BH$75,Девушки!$W$5:$W$75),IF(AND(D206="ж",F206=12),LOOKUP(S206,Девушки!$BI$5:$BI$75,Девушки!$W$5:$W$75),IF(AND(D206="ж",F206=13),LOOKUP(S206,Девушки!$BJ$5:$BJ$75,Девушки!$W$5:$W$75),IF(AND(D206="ж",F206=14),LOOKUP(S206,Девушки!$BK$5:$BK$75,Девушки!$W$5:$W$75),IF(AND(D206="ж",F206=15),LOOKUP(S206,Девушки!$BL$5:$BL$75,Девушки!$W$5:$W$75),IF(AND(D206="ж",F206=16),LOOKUP(S206,Девушки!$BM$5:$BM$75,Девушки!$W$5:$W$75),IF(AND(D206="ж",F206&gt;=17),LOOKUP(S206,Девушки!$BN$5:$BN$75,Девушки!$W$5:$W$75),IF(AND(D206="м",F206&lt;=10),LOOKUP(S206,Юноши!$BG$5:$BG$75,Юноши!$W$5:$W$75),IF(AND(D206="м",F206=11),LOOKUP(S206,Юноши!$BH$5:$BH$75,Юноши!$W$5:$W$75),IF(AND(D206="м",F206=12),LOOKUP(S206,Юноши!$BI$5:$BI$75,Юноши!$W$5:$W$75),IF(AND(D206="м",F206=13),LOOKUP(S206,Юноши!$BJ$5:$BJ$75,Юноши!$W$5:$W$75),IF(AND(D206="м",F206=14),LOOKUP(S206,Юноши!$BK$5:$BK$75,Юноши!$W$5:$W$75),IF(AND(D206="м",F206=15),LOOKUP(S206,Юноши!$BL$5:$BL$75,Юноши!$W$5:$W$75),IF(AND(D206="м",F206=16),LOOKUP(S206,Юноши!$BM$5:$BM$75,Юноши!$W$5:$W$75),IF(AND(D206="м",F206&gt;=17),LOOKUP(S206,Юноши!$BN$5:$BN$75,Юноши!$W$5:$W$75))))))))))))))))))))</f>
        <v>0</v>
      </c>
      <c r="U206" s="343"/>
      <c r="V206" s="454">
        <f>IF(E206="",0,IF(U206&lt;=0,0,IF(AND(D206="ж",F206&lt;=10),LOOKUP(U206,Девушки!$BT$5:$BT$76,Девушки!$BO$5:$BO$76),IF(AND(D206="ж",F206=11),LOOKUP(U206,Девушки!$BT$5:$BT$76,Девушки!$BO$5:$BO$76),IF(AND(D206="ж",F206=12),LOOKUP(U206,Девушки!$BT$5:$BT$76,Девушки!$BO$5:$BO$76),IF(AND(D206="ж",F206=13),LOOKUP(U206,Девушки!$BT$5:$BT$76,Девушки!$BO$5:$BO$76),IF(AND(D206="ж",F206=14),LOOKUP(U206,Девушки!$BT$5:$BT$76,Девушки!$BO$5:$BO$76),IF(AND(D206="ж",F206=15),LOOKUP(U206,Девушки!$BT$5:$BT$76,Девушки!$BO$5:$BO$76),IF(AND(D206="ж",F206=16),LOOKUP(U206,Девушки!$BT$5:$BT$76,Девушки!$BO$5:$BO$76),IF(AND(D206="ж",F206&gt;=17),LOOKUP(U206,Девушки!$BT$5:$BT$76,Девушки!$BO$5:$BO$76),IF(AND(D206="м",F206&lt;=10),LOOKUP(U206,Юноши!$BT$5:$BT$76,Юноши!$BO$5:$BO$76),IF(AND(D206="м",F206=11),LOOKUP(U206,Юноши!$BT$5:$BT$76,Юноши!$BO$5:$BO$76),IF(AND(D206="м",F206=12),LOOKUP(U206,Юноши!$BT$5:$BT$76,Юноши!$BO$5:$BO$76),IF(AND(D206="м",F206=13),LOOKUP(U206,Юноши!$BT$5:$BT$76,Юноши!$BO$5:$BO$76),IF(AND(D206="м",F206=14),LOOKUP(U206,Юноши!$BT$5:$BT$76,Юноши!$BO$5:$BO$76),IF(AND(D206="м",F206=15),LOOKUP(U206,Юноши!$BT$5:$BT$76,Юноши!$BO$5:$BO$76),IF(AND(D206="м",F206=16),LOOKUP(U206,Юноши!$BT$5:$BT$76,Юноши!$BO$5:$BO$76),IF(AND(D206="м",F206&gt;=17),LOOKUP(U206,Юноши!$BT$5:$BT$76,Юноши!$BO$5:$BO$76)))))))))))))))))))</f>
        <v>0</v>
      </c>
      <c r="W206" s="348"/>
      <c r="X206" s="324">
        <f>IF(E206="",0,IF(W206="",0,IF(AND(D206="ж",F206&lt;=10),LOOKUP(W206,Девушки!$D$5:$D$76,Девушки!$A$5:$A$76),IF(AND(D206="ж",F206=11),LOOKUP(W206,Девушки!$E$5:$E$76,Девушки!$A$5:$A$76),IF(AND(D206="ж",F206=12),LOOKUP(W206,Девушки!$F$5:$F$76,Девушки!$A$5:$A$76),IF(AND(D206="ж",F206=13),LOOKUP(W206,Девушки!$G$5:$G$76,Девушки!$A$5:$A$76),IF(AND(D206="ж",F206=14),LOOKUP(W206,Девушки!$H$5:$H$76,Девушки!$A$5:$A$76),IF(AND(D206="ж",F206=15),LOOKUP(W206,Девушки!$I$5:$I$76,Девушки!$A$5:$A$76),IF(AND(D206="ж",F206=16),LOOKUP(W206,Девушки!$J$5:$J$76,Девушки!$A$5:$A$76),IF(AND(D206="ж",F206&gt;=17),LOOKUP(W206,Девушки!$K$5:$K$76,Девушки!$A$5:$A$76),IF(AND(D206="м",F206&lt;=10),LOOKUP(W206,Юноши!$D$5:$D$76,Юноши!$A$5:$A$76),IF(AND(D206="м",F206=11),LOOKUP(W206,Юноши!$E$5:$E$76,Юноши!$A$5:$A$76),IF(AND(D206="м",F206=12),LOOKUP(W206,Юноши!$F$5:$F$76,Юноши!$A$5:$A$76),IF(AND(D206="м",F206=13),LOOKUP(W206,Юноши!$G$5:$G$76,Юноши!$A$5:$A$76),IF(AND(D206="м",F206=14),LOOKUP(W206,Юноши!$H$5:$H$76,Юноши!$A$5:$A$76),IF(AND(D206="м",F206=15),LOOKUP(W206,Юноши!$I$5:$I$76,Юноши!$A$5:$A$76),IF(AND(D206="м",F206=16),LOOKUP(W206,Юноши!$J$5:$J$76,Юноши!$A$5:$A$76),IF(AND(D206="м",F206&gt;=17),LOOKUP(W206,Юноши!$K$5:$K$76,Юноши!$A$5:$A$76)))))))))))))))))))</f>
        <v>0</v>
      </c>
      <c r="Y206" s="451">
        <f t="shared" si="7"/>
        <v>0</v>
      </c>
    </row>
    <row r="207" spans="1:25" ht="24.95" customHeight="1">
      <c r="A207" s="456"/>
      <c r="B207" s="456"/>
      <c r="C207" s="457"/>
      <c r="D207" s="458"/>
      <c r="E207" s="463"/>
      <c r="F207" s="416" t="str">
        <f t="shared" si="6"/>
        <v>/</v>
      </c>
      <c r="G207" s="422"/>
      <c r="H207" s="420">
        <f>IF(E207="",0,IF(G207&lt;=0,0,IF(AND(D207="ж",F207&lt;=10),LOOKUP(G207,Девушки!$CH$5:$CH$76,Девушки!$L$5:$L$76),IF(AND(D207="ж",F207=11),LOOKUP(G207,Девушки!$CI$5:$CI$76,Девушки!$L$5:$L$76),IF(AND(D207="ж",F207=12),LOOKUP(G207,Девушки!$CJ$5:$CJ$76,Девушки!$L$5:$L$76),IF(AND(D207="ж",F207=13),LOOKUP(G207,Девушки!$CK$5:$CK$76,Девушки!$L$5:$L$76),IF(AND(D207="ж",F207=14),LOOKUP(G207,Девушки!$CL$5:$CL$76,Девушки!$L$5:$L$76),IF(AND(D207="ж",F207=15),LOOKUP(G207,Девушки!$CM$5:$CM$76,Девушки!$L$5:$L$76),IF(AND(D207="ж",F207=16),LOOKUP(G207,Девушки!$CN$5:$CN$76,Девушки!$L$5:$L$76),IF(AND(D207="ж",F207&gt;=17),LOOKUP(G207,Девушки!$CO$5:$CO$76,Девушки!$L$5:$L$76),IF(AND(D207="м",F207&lt;=10),LOOKUP(G207,Юноши!$CH$5:$CH$76,Юноши!$L$5:$L$76),IF(AND(D207="м",F207=11),LOOKUP(G207,Юноши!$CI$5:$CI$76,Юноши!$L$5:$L$76),IF(AND(D207="м",F207=12),LOOKUP(G207,Юноши!$CJ$5:$CJ$76,Юноши!$L$5:$L$76),IF(AND(D207="м",F207=13),LOOKUP(G207,Юноши!$CK$5:$CK$76,Юноши!$L$5:$L$76),IF(AND(D207="м",F207=14),LOOKUP(G207,Юноши!$CL$5:$CL$76,Юноши!$L$5:$L$76),IF(AND(D207="м",F207=15),LOOKUP(G207,Юноши!$CM$5:$CM$76,Юноши!$L$5:$L$76),IF(AND(D207="м",F207=16),LOOKUP(G207,Юноши!$CN$5:$CN$76,Юноши!$L$5:$L$76),IF(AND(D207="м",F207&gt;=17),LOOKUP(G207,Юноши!$CO$5:$CO$76,Юноши!$L$5:$L$76)))))))))))))))))))</f>
        <v>0</v>
      </c>
      <c r="I207" s="418"/>
      <c r="J207" s="383">
        <f>IF(E207="",0,IF(I207&lt;=0,0,IF(AND(D207="ж",F207&lt;=10),LOOKUP(I207,Девушки!$O$5:$O$76,Девушки!$L$5:$L$76),IF(AND(D207="ж",F207=11),LOOKUP(I207,Девушки!$P$5:$P$76,Девушки!$L$5:$L$76),IF(AND(D207="ж",F207=12),LOOKUP(I207,Девушки!$Q$5:$Q$76,Девушки!$L$5:$L$76),IF(AND(D207="ж",F207=13),LOOKUP(I207,Девушки!$R$5:$R$76,Девушки!$L$5:$L$76),IF(AND(D207="ж",F207=14),LOOKUP(I207,Девушки!$S$5:$S$76,Девушки!$L$5:$L$76),IF(AND(D207="ж",F207=15),LOOKUP(I207,Девушки!$T$5:$T$76,Девушки!$L$5:$L$76),IF(AND(D207="ж",F207=16),LOOKUP(I207,Девушки!$U$5:$U$76,Девушки!$L$5:$L$76),IF(AND(D207="ж",F207&gt;=17),LOOKUP(I207,Девушки!$V$5:$V$76,Девушки!$L$5:$L$76),IF(AND(D207="м",F207&lt;=10),LOOKUP(I207,Юноши!$O$5:$O$76,Юноши!$L$5:$L$76),IF(AND(D207="м",F207=11),LOOKUP(I207,Юноши!$P$5:$P$76,Юноши!$L$5:$L$76),IF(AND(D207="м",F207=12),LOOKUP(I207,Юноши!$Q$5:$Q$76,Юноши!$L$5:$L$76),IF(AND(D207="м",F207=13),LOOKUP(I207,Юноши!$R$5:$R$76,Юноши!$L$5:$L$76),IF(AND(D207="м",F207=14),LOOKUP(I207,Юноши!$S$5:$S$76,Юноши!$L$5:$L$76),IF(AND(D207="м",F207=15),LOOKUP(I207,Юноши!$T$5:$T$76,Юноши!$L$5:$L$76),IF(AND(D207="м",F207=16),LOOKUP(I207,Юноши!$U$5:$U$76,Юноши!$L$5:$L$76),IF(AND(D207="м",F207&gt;=17),LOOKUP(I207,Юноши!$V$5:$V$76,Юноши!$L$5:$L$76)))))))))))))))))))</f>
        <v>0</v>
      </c>
      <c r="K207" s="424"/>
      <c r="L207" s="391">
        <f>IF(E207="",0,IF(K207&lt;=0,0,IF(AND(D207="ж",F207&lt;=16),LOOKUP(K207,Девушки!$CC$5:$CC$76,Девушки!$L$5:$L$76),IF(AND(D207="ж",F207=17),LOOKUP(K207,Девушки!$CD$5:$CD$76,Девушки!$L$5:$L$76),IF(AND(D207="м",F207&lt;=16),LOOKUP(K207,Юноши!$CC$5:$CC$76,Юноши!$L$5:$L$76),IF(AND(D207="м",F207=17),LOOKUP(K207,Юноши!$CD$5:$CD$76,Юноши!$L$5:$L$76)))))))</f>
        <v>0</v>
      </c>
      <c r="M207" s="387"/>
      <c r="N207" s="320">
        <f>IF(E207="",0,IF(M207&lt;=0,0,IF(AND(D207="ж",F207&lt;=10),LOOKUP(M207,Девушки!$Z$5:$Z$75,Девушки!$W$5:$W$75),IF(AND(D207="ж",F207=11),LOOKUP(M207,Девушки!$AA$5:$AA$75,Девушки!$W$5:$W$75),IF(AND(D207="ж",F207=12),LOOKUP(M207,Девушки!$AB$5:$AB$75,Девушки!$W$5:$W$75),IF(AND(D207="ж",F207=13),LOOKUP(M207,Девушки!$AC$5:$AC$75,Девушки!$W$5:$W$75),IF(AND(D207="ж",F207=14),LOOKUP(M207,Девушки!$AD$5:$AD$75,Девушки!$W$5:$W$75),IF(AND(D207="ж",F207=15),LOOKUP(M207,Девушки!$AE$5:$AE$75,Девушки!$W$5:$W$75),IF(AND(D207="ж",F207=16),LOOKUP(M207,Девушки!$AF$5:$AF$75,Девушки!$W$5:$W$75),IF(AND(D207="ж",F207&gt;=17),LOOKUP(M207,Девушки!$AG$5:$AG$75,Девушки!$W$5:$W$75),IF(AND(D207="м",F207&lt;=10),LOOKUP(M207,Юноши!$Z$5:$Z$75,Юноши!$W$5:$W$75),IF(AND(D207="м",F207=11),LOOKUP(M207,Юноши!$AA$5:$AA$75,Юноши!$W$5:$W$75),IF(AND(D207="м",F207=12),LOOKUP(M207,Юноши!$AB$5:$AB$75,Юноши!$W$5:$W$75),IF(AND(D207="м",F207=13),LOOKUP(M207,Юноши!$AC$5:$AC$75,Юноши!$W$5:$W$75),IF(AND(D207="м",F207=14),LOOKUP(M207,Юноши!$AD$5:$AD$75,Юноши!$W$5:$W$75),IF(AND(D207="м",F207=15),LOOKUP(M207,Юноши!$AE$5:$AE$75,Юноши!$W$5:$W$75),IF(AND(D207="м",F207=16),LOOKUP(M207,Юноши!$AF$5:$AF$75,Юноши!$W$5:$W$75),IF(AND(D207="м",F207&gt;=17),LOOKUP(M207,Юноши!$AG$5:$AG$75,Юноши!$W$5:$W$75)))))))))))))))))))</f>
        <v>0</v>
      </c>
      <c r="O207" s="389"/>
      <c r="P207" s="322">
        <f>IF(E207="",0,IF(O207&lt;=0,0,IF(AND(D207="ж",F207&lt;=10),LOOKUP(O207,Девушки!$AK$5:$AK$75,Девушки!$W$5:$W$75),IF(AND(D207="ж",F207=11),LOOKUP(O207,Девушки!$AL$5:$AL$75,Девушки!$W$5:$W$75),IF(AND(D207="ж",F207=12),LOOKUP(O207,Девушки!$AM$5:$AM$75,Девушки!$W$5:$W$75),IF(AND(D207="ж",F207=13),LOOKUP(O207,Девушки!$AN$5:$AN$75,Девушки!$W$5:$W$75),IF(AND(D207="ж",F207=14),LOOKUP(O207,Девушки!$AO$5:$AO$75,Девушки!$W$5:$W$75),IF(AND(D207="ж",F207=15),LOOKUP(O207,Девушки!$AP$5:$AP$75,Девушки!$W$5:$W$75),IF(AND(D207="ж",F207=16),LOOKUP(O207,Девушки!$AQ$5:$AQ$75,Девушки!$W$5:$W$75),IF(AND(D207="ж",F207&gt;=17),LOOKUP(O207,Девушки!$AR$5:$AR$75,Девушки!$W$5:$W$75),IF(AND(D207="м",F207&lt;=10),LOOKUP(O207,Юноши!$AK$5:$AK$75,Юноши!$W$5:$W$75),IF(AND(D207="м",F207=11),LOOKUP(O207,Юноши!$AL$5:$AL$75,Юноши!$W$5:$W$75),IF(AND(D207="м",F207=12),LOOKUP(O207,Юноши!$AM$5:$AM$75,Юноши!$W$5:$W$75),IF(AND(D207="м",F207=13),LOOKUP(O207,Юноши!$AN$5:$AN$75,Юноши!$W$5:$W$75),IF(AND(D207="м",F207=14),LOOKUP(O207,Юноши!$AO$5:$AO$75,Юноши!$W$5:$W$75),IF(AND(D207="м",F207=15),LOOKUP(O207,Юноши!$AP$5:$AP$75,Юноши!$W$5:$W$75),IF(AND(D207="м",F207=16),LOOKUP(O207,Юноши!$AQ$5:$AQ$75,Юноши!$W$5:$W$75),IF(AND(D207="м",F207&gt;=17),LOOKUP(O207,Юноши!$AR$5:$AR$75,Юноши!$W$5:$W$75)))))))))))))))))))</f>
        <v>0</v>
      </c>
      <c r="Q207" s="319"/>
      <c r="R207" s="454">
        <f>IF(E207="",0,IF(Q207&lt;=0,0,IF(AND(D207="ж",F207&lt;=10),LOOKUP(Q207,Девушки!$AV$5:$AV$75,Девушки!$W$5:$W$75),IF(AND(D207="ж",F207=11),LOOKUP(Q207,Девушки!$AW$5:$AW$75,Девушки!$W$5:$W$75),IF(AND(D207="ж",F207=12),LOOKUP(Q207,Девушки!$AX$5:$AX$75,Девушки!$W$5:$W$75),IF(AND(D207="ж",F207=13),LOOKUP(Q207,Девушки!$AY$5:$AY$75,Девушки!$W$5:$W$75),IF(AND(D207="ж",F207=14),LOOKUP(Q207,Девушки!$AZ$5:$AZ$75,Девушки!$W$5:$W$75),IF(AND(D207="ж",F207=15),LOOKUP(Q207,Девушки!$BA$5:$BA$75,Девушки!$W$5:$W$75),IF(AND(D207="ж",F207=16),LOOKUP(Q207,Девушки!$BB$5:$BB$75,Девушки!$W$5:$W$75),IF(AND(D207="ж",F207&gt;=17),LOOKUP(Q207,Девушки!$BC$5:$BC$75,Девушки!$W$5:$W$75),IF(AND(D207="м",F207&lt;=10),LOOKUP(Q207,Юноши!$AV$5:$AV$75,Юноши!$W$5:$W$75),IF(AND(D207="м",F207=11),LOOKUP(Q207,Юноши!$AW$5:$AW$75,Юноши!$W$5:$W$75),IF(AND(D207="м",F207=12),LOOKUP(Q207,Юноши!$AX$5:$AX$75,Юноши!$W$5:$W$75),IF(AND(D207="м",F207=13),LOOKUP(Q207,Юноши!$AY$5:$AY$75,Юноши!$W$5:$W$75),IF(AND(D207="м",F207=14),LOOKUP(Q207,Юноши!$AZ$5:$AZ$75,Юноши!$W$5:$W$75),IF(AND(D207="м",F207=15),LOOKUP(Q207,Юноши!$BA$5:$BA$75,Юноши!$W$5:$W$75),IF(AND(D207="м",F207=16),LOOKUP(Q207,Юноши!$BB$5:$BB$75,Юноши!$W$5:$W$75),IF(AND(D207="м",F207&gt;=17),LOOKUP(Q207,Юноши!$BC$5:$BC$75,Юноши!$W$5:$W$75)))))))))))))))))))</f>
        <v>0</v>
      </c>
      <c r="S207" s="335"/>
      <c r="T207" s="323">
        <f>IF(E207="",0,IF(S207="",0,IF(S207&lt;-4,0,IF(AND(D207="ж",F207&lt;=10),LOOKUP(S207,Девушки!$BG$5:$BG$75,Девушки!$W$5:$W$75),IF(AND(D207="ж",F207=11),LOOKUP(S207,Девушки!$BH$5:$BH$75,Девушки!$W$5:$W$75),IF(AND(D207="ж",F207=12),LOOKUP(S207,Девушки!$BI$5:$BI$75,Девушки!$W$5:$W$75),IF(AND(D207="ж",F207=13),LOOKUP(S207,Девушки!$BJ$5:$BJ$75,Девушки!$W$5:$W$75),IF(AND(D207="ж",F207=14),LOOKUP(S207,Девушки!$BK$5:$BK$75,Девушки!$W$5:$W$75),IF(AND(D207="ж",F207=15),LOOKUP(S207,Девушки!$BL$5:$BL$75,Девушки!$W$5:$W$75),IF(AND(D207="ж",F207=16),LOOKUP(S207,Девушки!$BM$5:$BM$75,Девушки!$W$5:$W$75),IF(AND(D207="ж",F207&gt;=17),LOOKUP(S207,Девушки!$BN$5:$BN$75,Девушки!$W$5:$W$75),IF(AND(D207="м",F207&lt;=10),LOOKUP(S207,Юноши!$BG$5:$BG$75,Юноши!$W$5:$W$75),IF(AND(D207="м",F207=11),LOOKUP(S207,Юноши!$BH$5:$BH$75,Юноши!$W$5:$W$75),IF(AND(D207="м",F207=12),LOOKUP(S207,Юноши!$BI$5:$BI$75,Юноши!$W$5:$W$75),IF(AND(D207="м",F207=13),LOOKUP(S207,Юноши!$BJ$5:$BJ$75,Юноши!$W$5:$W$75),IF(AND(D207="м",F207=14),LOOKUP(S207,Юноши!$BK$5:$BK$75,Юноши!$W$5:$W$75),IF(AND(D207="м",F207=15),LOOKUP(S207,Юноши!$BL$5:$BL$75,Юноши!$W$5:$W$75),IF(AND(D207="м",F207=16),LOOKUP(S207,Юноши!$BM$5:$BM$75,Юноши!$W$5:$W$75),IF(AND(D207="м",F207&gt;=17),LOOKUP(S207,Юноши!$BN$5:$BN$75,Юноши!$W$5:$W$75))))))))))))))))))))</f>
        <v>0</v>
      </c>
      <c r="U207" s="343"/>
      <c r="V207" s="454">
        <f>IF(E207="",0,IF(U207&lt;=0,0,IF(AND(D207="ж",F207&lt;=10),LOOKUP(U207,Девушки!$BT$5:$BT$76,Девушки!$BO$5:$BO$76),IF(AND(D207="ж",F207=11),LOOKUP(U207,Девушки!$BT$5:$BT$76,Девушки!$BO$5:$BO$76),IF(AND(D207="ж",F207=12),LOOKUP(U207,Девушки!$BT$5:$BT$76,Девушки!$BO$5:$BO$76),IF(AND(D207="ж",F207=13),LOOKUP(U207,Девушки!$BT$5:$BT$76,Девушки!$BO$5:$BO$76),IF(AND(D207="ж",F207=14),LOOKUP(U207,Девушки!$BT$5:$BT$76,Девушки!$BO$5:$BO$76),IF(AND(D207="ж",F207=15),LOOKUP(U207,Девушки!$BT$5:$BT$76,Девушки!$BO$5:$BO$76),IF(AND(D207="ж",F207=16),LOOKUP(U207,Девушки!$BT$5:$BT$76,Девушки!$BO$5:$BO$76),IF(AND(D207="ж",F207&gt;=17),LOOKUP(U207,Девушки!$BT$5:$BT$76,Девушки!$BO$5:$BO$76),IF(AND(D207="м",F207&lt;=10),LOOKUP(U207,Юноши!$BT$5:$BT$76,Юноши!$BO$5:$BO$76),IF(AND(D207="м",F207=11),LOOKUP(U207,Юноши!$BT$5:$BT$76,Юноши!$BO$5:$BO$76),IF(AND(D207="м",F207=12),LOOKUP(U207,Юноши!$BT$5:$BT$76,Юноши!$BO$5:$BO$76),IF(AND(D207="м",F207=13),LOOKUP(U207,Юноши!$BT$5:$BT$76,Юноши!$BO$5:$BO$76),IF(AND(D207="м",F207=14),LOOKUP(U207,Юноши!$BT$5:$BT$76,Юноши!$BO$5:$BO$76),IF(AND(D207="м",F207=15),LOOKUP(U207,Юноши!$BT$5:$BT$76,Юноши!$BO$5:$BO$76),IF(AND(D207="м",F207=16),LOOKUP(U207,Юноши!$BT$5:$BT$76,Юноши!$BO$5:$BO$76),IF(AND(D207="м",F207&gt;=17),LOOKUP(U207,Юноши!$BT$5:$BT$76,Юноши!$BO$5:$BO$76)))))))))))))))))))</f>
        <v>0</v>
      </c>
      <c r="W207" s="348"/>
      <c r="X207" s="324">
        <f>IF(E207="",0,IF(W207="",0,IF(AND(D207="ж",F207&lt;=10),LOOKUP(W207,Девушки!$D$5:$D$76,Девушки!$A$5:$A$76),IF(AND(D207="ж",F207=11),LOOKUP(W207,Девушки!$E$5:$E$76,Девушки!$A$5:$A$76),IF(AND(D207="ж",F207=12),LOOKUP(W207,Девушки!$F$5:$F$76,Девушки!$A$5:$A$76),IF(AND(D207="ж",F207=13),LOOKUP(W207,Девушки!$G$5:$G$76,Девушки!$A$5:$A$76),IF(AND(D207="ж",F207=14),LOOKUP(W207,Девушки!$H$5:$H$76,Девушки!$A$5:$A$76),IF(AND(D207="ж",F207=15),LOOKUP(W207,Девушки!$I$5:$I$76,Девушки!$A$5:$A$76),IF(AND(D207="ж",F207=16),LOOKUP(W207,Девушки!$J$5:$J$76,Девушки!$A$5:$A$76),IF(AND(D207="ж",F207&gt;=17),LOOKUP(W207,Девушки!$K$5:$K$76,Девушки!$A$5:$A$76),IF(AND(D207="м",F207&lt;=10),LOOKUP(W207,Юноши!$D$5:$D$76,Юноши!$A$5:$A$76),IF(AND(D207="м",F207=11),LOOKUP(W207,Юноши!$E$5:$E$76,Юноши!$A$5:$A$76),IF(AND(D207="м",F207=12),LOOKUP(W207,Юноши!$F$5:$F$76,Юноши!$A$5:$A$76),IF(AND(D207="м",F207=13),LOOKUP(W207,Юноши!$G$5:$G$76,Юноши!$A$5:$A$76),IF(AND(D207="м",F207=14),LOOKUP(W207,Юноши!$H$5:$H$76,Юноши!$A$5:$A$76),IF(AND(D207="м",F207=15),LOOKUP(W207,Юноши!$I$5:$I$76,Юноши!$A$5:$A$76),IF(AND(D207="м",F207=16),LOOKUP(W207,Юноши!$J$5:$J$76,Юноши!$A$5:$A$76),IF(AND(D207="м",F207&gt;=17),LOOKUP(W207,Юноши!$K$5:$K$76,Юноши!$A$5:$A$76)))))))))))))))))))</f>
        <v>0</v>
      </c>
      <c r="Y207" s="451">
        <f t="shared" si="7"/>
        <v>0</v>
      </c>
    </row>
    <row r="208" spans="1:25" ht="24.95" customHeight="1">
      <c r="A208" s="456"/>
      <c r="B208" s="456"/>
      <c r="C208" s="457"/>
      <c r="D208" s="458"/>
      <c r="E208" s="463"/>
      <c r="F208" s="416" t="str">
        <f t="shared" si="6"/>
        <v>/</v>
      </c>
      <c r="G208" s="422"/>
      <c r="H208" s="420">
        <f>IF(E208="",0,IF(G208&lt;=0,0,IF(AND(D208="ж",F208&lt;=10),LOOKUP(G208,Девушки!$CH$5:$CH$76,Девушки!$L$5:$L$76),IF(AND(D208="ж",F208=11),LOOKUP(G208,Девушки!$CI$5:$CI$76,Девушки!$L$5:$L$76),IF(AND(D208="ж",F208=12),LOOKUP(G208,Девушки!$CJ$5:$CJ$76,Девушки!$L$5:$L$76),IF(AND(D208="ж",F208=13),LOOKUP(G208,Девушки!$CK$5:$CK$76,Девушки!$L$5:$L$76),IF(AND(D208="ж",F208=14),LOOKUP(G208,Девушки!$CL$5:$CL$76,Девушки!$L$5:$L$76),IF(AND(D208="ж",F208=15),LOOKUP(G208,Девушки!$CM$5:$CM$76,Девушки!$L$5:$L$76),IF(AND(D208="ж",F208=16),LOOKUP(G208,Девушки!$CN$5:$CN$76,Девушки!$L$5:$L$76),IF(AND(D208="ж",F208&gt;=17),LOOKUP(G208,Девушки!$CO$5:$CO$76,Девушки!$L$5:$L$76),IF(AND(D208="м",F208&lt;=10),LOOKUP(G208,Юноши!$CH$5:$CH$76,Юноши!$L$5:$L$76),IF(AND(D208="м",F208=11),LOOKUP(G208,Юноши!$CI$5:$CI$76,Юноши!$L$5:$L$76),IF(AND(D208="м",F208=12),LOOKUP(G208,Юноши!$CJ$5:$CJ$76,Юноши!$L$5:$L$76),IF(AND(D208="м",F208=13),LOOKUP(G208,Юноши!$CK$5:$CK$76,Юноши!$L$5:$L$76),IF(AND(D208="м",F208=14),LOOKUP(G208,Юноши!$CL$5:$CL$76,Юноши!$L$5:$L$76),IF(AND(D208="м",F208=15),LOOKUP(G208,Юноши!$CM$5:$CM$76,Юноши!$L$5:$L$76),IF(AND(D208="м",F208=16),LOOKUP(G208,Юноши!$CN$5:$CN$76,Юноши!$L$5:$L$76),IF(AND(D208="м",F208&gt;=17),LOOKUP(G208,Юноши!$CO$5:$CO$76,Юноши!$L$5:$L$76)))))))))))))))))))</f>
        <v>0</v>
      </c>
      <c r="I208" s="418"/>
      <c r="J208" s="383">
        <f>IF(E208="",0,IF(I208&lt;=0,0,IF(AND(D208="ж",F208&lt;=10),LOOKUP(I208,Девушки!$O$5:$O$76,Девушки!$L$5:$L$76),IF(AND(D208="ж",F208=11),LOOKUP(I208,Девушки!$P$5:$P$76,Девушки!$L$5:$L$76),IF(AND(D208="ж",F208=12),LOOKUP(I208,Девушки!$Q$5:$Q$76,Девушки!$L$5:$L$76),IF(AND(D208="ж",F208=13),LOOKUP(I208,Девушки!$R$5:$R$76,Девушки!$L$5:$L$76),IF(AND(D208="ж",F208=14),LOOKUP(I208,Девушки!$S$5:$S$76,Девушки!$L$5:$L$76),IF(AND(D208="ж",F208=15),LOOKUP(I208,Девушки!$T$5:$T$76,Девушки!$L$5:$L$76),IF(AND(D208="ж",F208=16),LOOKUP(I208,Девушки!$U$5:$U$76,Девушки!$L$5:$L$76),IF(AND(D208="ж",F208&gt;=17),LOOKUP(I208,Девушки!$V$5:$V$76,Девушки!$L$5:$L$76),IF(AND(D208="м",F208&lt;=10),LOOKUP(I208,Юноши!$O$5:$O$76,Юноши!$L$5:$L$76),IF(AND(D208="м",F208=11),LOOKUP(I208,Юноши!$P$5:$P$76,Юноши!$L$5:$L$76),IF(AND(D208="м",F208=12),LOOKUP(I208,Юноши!$Q$5:$Q$76,Юноши!$L$5:$L$76),IF(AND(D208="м",F208=13),LOOKUP(I208,Юноши!$R$5:$R$76,Юноши!$L$5:$L$76),IF(AND(D208="м",F208=14),LOOKUP(I208,Юноши!$S$5:$S$76,Юноши!$L$5:$L$76),IF(AND(D208="м",F208=15),LOOKUP(I208,Юноши!$T$5:$T$76,Юноши!$L$5:$L$76),IF(AND(D208="м",F208=16),LOOKUP(I208,Юноши!$U$5:$U$76,Юноши!$L$5:$L$76),IF(AND(D208="м",F208&gt;=17),LOOKUP(I208,Юноши!$V$5:$V$76,Юноши!$L$5:$L$76)))))))))))))))))))</f>
        <v>0</v>
      </c>
      <c r="K208" s="424"/>
      <c r="L208" s="391">
        <f>IF(E208="",0,IF(K208&lt;=0,0,IF(AND(D208="ж",F208&lt;=16),LOOKUP(K208,Девушки!$CC$5:$CC$76,Девушки!$L$5:$L$76),IF(AND(D208="ж",F208=17),LOOKUP(K208,Девушки!$CD$5:$CD$76,Девушки!$L$5:$L$76),IF(AND(D208="м",F208&lt;=16),LOOKUP(K208,Юноши!$CC$5:$CC$76,Юноши!$L$5:$L$76),IF(AND(D208="м",F208=17),LOOKUP(K208,Юноши!$CD$5:$CD$76,Юноши!$L$5:$L$76)))))))</f>
        <v>0</v>
      </c>
      <c r="M208" s="387"/>
      <c r="N208" s="320">
        <f>IF(E208="",0,IF(M208&lt;=0,0,IF(AND(D208="ж",F208&lt;=10),LOOKUP(M208,Девушки!$Z$5:$Z$75,Девушки!$W$5:$W$75),IF(AND(D208="ж",F208=11),LOOKUP(M208,Девушки!$AA$5:$AA$75,Девушки!$W$5:$W$75),IF(AND(D208="ж",F208=12),LOOKUP(M208,Девушки!$AB$5:$AB$75,Девушки!$W$5:$W$75),IF(AND(D208="ж",F208=13),LOOKUP(M208,Девушки!$AC$5:$AC$75,Девушки!$W$5:$W$75),IF(AND(D208="ж",F208=14),LOOKUP(M208,Девушки!$AD$5:$AD$75,Девушки!$W$5:$W$75),IF(AND(D208="ж",F208=15),LOOKUP(M208,Девушки!$AE$5:$AE$75,Девушки!$W$5:$W$75),IF(AND(D208="ж",F208=16),LOOKUP(M208,Девушки!$AF$5:$AF$75,Девушки!$W$5:$W$75),IF(AND(D208="ж",F208&gt;=17),LOOKUP(M208,Девушки!$AG$5:$AG$75,Девушки!$W$5:$W$75),IF(AND(D208="м",F208&lt;=10),LOOKUP(M208,Юноши!$Z$5:$Z$75,Юноши!$W$5:$W$75),IF(AND(D208="м",F208=11),LOOKUP(M208,Юноши!$AA$5:$AA$75,Юноши!$W$5:$W$75),IF(AND(D208="м",F208=12),LOOKUP(M208,Юноши!$AB$5:$AB$75,Юноши!$W$5:$W$75),IF(AND(D208="м",F208=13),LOOKUP(M208,Юноши!$AC$5:$AC$75,Юноши!$W$5:$W$75),IF(AND(D208="м",F208=14),LOOKUP(M208,Юноши!$AD$5:$AD$75,Юноши!$W$5:$W$75),IF(AND(D208="м",F208=15),LOOKUP(M208,Юноши!$AE$5:$AE$75,Юноши!$W$5:$W$75),IF(AND(D208="м",F208=16),LOOKUP(M208,Юноши!$AF$5:$AF$75,Юноши!$W$5:$W$75),IF(AND(D208="м",F208&gt;=17),LOOKUP(M208,Юноши!$AG$5:$AG$75,Юноши!$W$5:$W$75)))))))))))))))))))</f>
        <v>0</v>
      </c>
      <c r="O208" s="389"/>
      <c r="P208" s="322">
        <f>IF(E208="",0,IF(O208&lt;=0,0,IF(AND(D208="ж",F208&lt;=10),LOOKUP(O208,Девушки!$AK$5:$AK$75,Девушки!$W$5:$W$75),IF(AND(D208="ж",F208=11),LOOKUP(O208,Девушки!$AL$5:$AL$75,Девушки!$W$5:$W$75),IF(AND(D208="ж",F208=12),LOOKUP(O208,Девушки!$AM$5:$AM$75,Девушки!$W$5:$W$75),IF(AND(D208="ж",F208=13),LOOKUP(O208,Девушки!$AN$5:$AN$75,Девушки!$W$5:$W$75),IF(AND(D208="ж",F208=14),LOOKUP(O208,Девушки!$AO$5:$AO$75,Девушки!$W$5:$W$75),IF(AND(D208="ж",F208=15),LOOKUP(O208,Девушки!$AP$5:$AP$75,Девушки!$W$5:$W$75),IF(AND(D208="ж",F208=16),LOOKUP(O208,Девушки!$AQ$5:$AQ$75,Девушки!$W$5:$W$75),IF(AND(D208="ж",F208&gt;=17),LOOKUP(O208,Девушки!$AR$5:$AR$75,Девушки!$W$5:$W$75),IF(AND(D208="м",F208&lt;=10),LOOKUP(O208,Юноши!$AK$5:$AK$75,Юноши!$W$5:$W$75),IF(AND(D208="м",F208=11),LOOKUP(O208,Юноши!$AL$5:$AL$75,Юноши!$W$5:$W$75),IF(AND(D208="м",F208=12),LOOKUP(O208,Юноши!$AM$5:$AM$75,Юноши!$W$5:$W$75),IF(AND(D208="м",F208=13),LOOKUP(O208,Юноши!$AN$5:$AN$75,Юноши!$W$5:$W$75),IF(AND(D208="м",F208=14),LOOKUP(O208,Юноши!$AO$5:$AO$75,Юноши!$W$5:$W$75),IF(AND(D208="м",F208=15),LOOKUP(O208,Юноши!$AP$5:$AP$75,Юноши!$W$5:$W$75),IF(AND(D208="м",F208=16),LOOKUP(O208,Юноши!$AQ$5:$AQ$75,Юноши!$W$5:$W$75),IF(AND(D208="м",F208&gt;=17),LOOKUP(O208,Юноши!$AR$5:$AR$75,Юноши!$W$5:$W$75)))))))))))))))))))</f>
        <v>0</v>
      </c>
      <c r="Q208" s="319"/>
      <c r="R208" s="454">
        <f>IF(E208="",0,IF(Q208&lt;=0,0,IF(AND(D208="ж",F208&lt;=10),LOOKUP(Q208,Девушки!$AV$5:$AV$75,Девушки!$W$5:$W$75),IF(AND(D208="ж",F208=11),LOOKUP(Q208,Девушки!$AW$5:$AW$75,Девушки!$W$5:$W$75),IF(AND(D208="ж",F208=12),LOOKUP(Q208,Девушки!$AX$5:$AX$75,Девушки!$W$5:$W$75),IF(AND(D208="ж",F208=13),LOOKUP(Q208,Девушки!$AY$5:$AY$75,Девушки!$W$5:$W$75),IF(AND(D208="ж",F208=14),LOOKUP(Q208,Девушки!$AZ$5:$AZ$75,Девушки!$W$5:$W$75),IF(AND(D208="ж",F208=15),LOOKUP(Q208,Девушки!$BA$5:$BA$75,Девушки!$W$5:$W$75),IF(AND(D208="ж",F208=16),LOOKUP(Q208,Девушки!$BB$5:$BB$75,Девушки!$W$5:$W$75),IF(AND(D208="ж",F208&gt;=17),LOOKUP(Q208,Девушки!$BC$5:$BC$75,Девушки!$W$5:$W$75),IF(AND(D208="м",F208&lt;=10),LOOKUP(Q208,Юноши!$AV$5:$AV$75,Юноши!$W$5:$W$75),IF(AND(D208="м",F208=11),LOOKUP(Q208,Юноши!$AW$5:$AW$75,Юноши!$W$5:$W$75),IF(AND(D208="м",F208=12),LOOKUP(Q208,Юноши!$AX$5:$AX$75,Юноши!$W$5:$W$75),IF(AND(D208="м",F208=13),LOOKUP(Q208,Юноши!$AY$5:$AY$75,Юноши!$W$5:$W$75),IF(AND(D208="м",F208=14),LOOKUP(Q208,Юноши!$AZ$5:$AZ$75,Юноши!$W$5:$W$75),IF(AND(D208="м",F208=15),LOOKUP(Q208,Юноши!$BA$5:$BA$75,Юноши!$W$5:$W$75),IF(AND(D208="м",F208=16),LOOKUP(Q208,Юноши!$BB$5:$BB$75,Юноши!$W$5:$W$75),IF(AND(D208="м",F208&gt;=17),LOOKUP(Q208,Юноши!$BC$5:$BC$75,Юноши!$W$5:$W$75)))))))))))))))))))</f>
        <v>0</v>
      </c>
      <c r="S208" s="335"/>
      <c r="T208" s="323">
        <f>IF(E208="",0,IF(S208="",0,IF(S208&lt;-4,0,IF(AND(D208="ж",F208&lt;=10),LOOKUP(S208,Девушки!$BG$5:$BG$75,Девушки!$W$5:$W$75),IF(AND(D208="ж",F208=11),LOOKUP(S208,Девушки!$BH$5:$BH$75,Девушки!$W$5:$W$75),IF(AND(D208="ж",F208=12),LOOKUP(S208,Девушки!$BI$5:$BI$75,Девушки!$W$5:$W$75),IF(AND(D208="ж",F208=13),LOOKUP(S208,Девушки!$BJ$5:$BJ$75,Девушки!$W$5:$W$75),IF(AND(D208="ж",F208=14),LOOKUP(S208,Девушки!$BK$5:$BK$75,Девушки!$W$5:$W$75),IF(AND(D208="ж",F208=15),LOOKUP(S208,Девушки!$BL$5:$BL$75,Девушки!$W$5:$W$75),IF(AND(D208="ж",F208=16),LOOKUP(S208,Девушки!$BM$5:$BM$75,Девушки!$W$5:$W$75),IF(AND(D208="ж",F208&gt;=17),LOOKUP(S208,Девушки!$BN$5:$BN$75,Девушки!$W$5:$W$75),IF(AND(D208="м",F208&lt;=10),LOOKUP(S208,Юноши!$BG$5:$BG$75,Юноши!$W$5:$W$75),IF(AND(D208="м",F208=11),LOOKUP(S208,Юноши!$BH$5:$BH$75,Юноши!$W$5:$W$75),IF(AND(D208="м",F208=12),LOOKUP(S208,Юноши!$BI$5:$BI$75,Юноши!$W$5:$W$75),IF(AND(D208="м",F208=13),LOOKUP(S208,Юноши!$BJ$5:$BJ$75,Юноши!$W$5:$W$75),IF(AND(D208="м",F208=14),LOOKUP(S208,Юноши!$BK$5:$BK$75,Юноши!$W$5:$W$75),IF(AND(D208="м",F208=15),LOOKUP(S208,Юноши!$BL$5:$BL$75,Юноши!$W$5:$W$75),IF(AND(D208="м",F208=16),LOOKUP(S208,Юноши!$BM$5:$BM$75,Юноши!$W$5:$W$75),IF(AND(D208="м",F208&gt;=17),LOOKUP(S208,Юноши!$BN$5:$BN$75,Юноши!$W$5:$W$75))))))))))))))))))))</f>
        <v>0</v>
      </c>
      <c r="U208" s="343"/>
      <c r="V208" s="454">
        <f>IF(E208="",0,IF(U208&lt;=0,0,IF(AND(D208="ж",F208&lt;=10),LOOKUP(U208,Девушки!$BT$5:$BT$76,Девушки!$BO$5:$BO$76),IF(AND(D208="ж",F208=11),LOOKUP(U208,Девушки!$BT$5:$BT$76,Девушки!$BO$5:$BO$76),IF(AND(D208="ж",F208=12),LOOKUP(U208,Девушки!$BT$5:$BT$76,Девушки!$BO$5:$BO$76),IF(AND(D208="ж",F208=13),LOOKUP(U208,Девушки!$BT$5:$BT$76,Девушки!$BO$5:$BO$76),IF(AND(D208="ж",F208=14),LOOKUP(U208,Девушки!$BT$5:$BT$76,Девушки!$BO$5:$BO$76),IF(AND(D208="ж",F208=15),LOOKUP(U208,Девушки!$BT$5:$BT$76,Девушки!$BO$5:$BO$76),IF(AND(D208="ж",F208=16),LOOKUP(U208,Девушки!$BT$5:$BT$76,Девушки!$BO$5:$BO$76),IF(AND(D208="ж",F208&gt;=17),LOOKUP(U208,Девушки!$BT$5:$BT$76,Девушки!$BO$5:$BO$76),IF(AND(D208="м",F208&lt;=10),LOOKUP(U208,Юноши!$BT$5:$BT$76,Юноши!$BO$5:$BO$76),IF(AND(D208="м",F208=11),LOOKUP(U208,Юноши!$BT$5:$BT$76,Юноши!$BO$5:$BO$76),IF(AND(D208="м",F208=12),LOOKUP(U208,Юноши!$BT$5:$BT$76,Юноши!$BO$5:$BO$76),IF(AND(D208="м",F208=13),LOOKUP(U208,Юноши!$BT$5:$BT$76,Юноши!$BO$5:$BO$76),IF(AND(D208="м",F208=14),LOOKUP(U208,Юноши!$BT$5:$BT$76,Юноши!$BO$5:$BO$76),IF(AND(D208="м",F208=15),LOOKUP(U208,Юноши!$BT$5:$BT$76,Юноши!$BO$5:$BO$76),IF(AND(D208="м",F208=16),LOOKUP(U208,Юноши!$BT$5:$BT$76,Юноши!$BO$5:$BO$76),IF(AND(D208="м",F208&gt;=17),LOOKUP(U208,Юноши!$BT$5:$BT$76,Юноши!$BO$5:$BO$76)))))))))))))))))))</f>
        <v>0</v>
      </c>
      <c r="W208" s="348"/>
      <c r="X208" s="324">
        <f>IF(E208="",0,IF(W208="",0,IF(AND(D208="ж",F208&lt;=10),LOOKUP(W208,Девушки!$D$5:$D$76,Девушки!$A$5:$A$76),IF(AND(D208="ж",F208=11),LOOKUP(W208,Девушки!$E$5:$E$76,Девушки!$A$5:$A$76),IF(AND(D208="ж",F208=12),LOOKUP(W208,Девушки!$F$5:$F$76,Девушки!$A$5:$A$76),IF(AND(D208="ж",F208=13),LOOKUP(W208,Девушки!$G$5:$G$76,Девушки!$A$5:$A$76),IF(AND(D208="ж",F208=14),LOOKUP(W208,Девушки!$H$5:$H$76,Девушки!$A$5:$A$76),IF(AND(D208="ж",F208=15),LOOKUP(W208,Девушки!$I$5:$I$76,Девушки!$A$5:$A$76),IF(AND(D208="ж",F208=16),LOOKUP(W208,Девушки!$J$5:$J$76,Девушки!$A$5:$A$76),IF(AND(D208="ж",F208&gt;=17),LOOKUP(W208,Девушки!$K$5:$K$76,Девушки!$A$5:$A$76),IF(AND(D208="м",F208&lt;=10),LOOKUP(W208,Юноши!$D$5:$D$76,Юноши!$A$5:$A$76),IF(AND(D208="м",F208=11),LOOKUP(W208,Юноши!$E$5:$E$76,Юноши!$A$5:$A$76),IF(AND(D208="м",F208=12),LOOKUP(W208,Юноши!$F$5:$F$76,Юноши!$A$5:$A$76),IF(AND(D208="м",F208=13),LOOKUP(W208,Юноши!$G$5:$G$76,Юноши!$A$5:$A$76),IF(AND(D208="м",F208=14),LOOKUP(W208,Юноши!$H$5:$H$76,Юноши!$A$5:$A$76),IF(AND(D208="м",F208=15),LOOKUP(W208,Юноши!$I$5:$I$76,Юноши!$A$5:$A$76),IF(AND(D208="м",F208=16),LOOKUP(W208,Юноши!$J$5:$J$76,Юноши!$A$5:$A$76),IF(AND(D208="м",F208&gt;=17),LOOKUP(W208,Юноши!$K$5:$K$76,Юноши!$A$5:$A$76)))))))))))))))))))</f>
        <v>0</v>
      </c>
      <c r="Y208" s="451">
        <f t="shared" si="7"/>
        <v>0</v>
      </c>
    </row>
    <row r="209" spans="1:25" ht="24.95" customHeight="1">
      <c r="A209" s="456"/>
      <c r="B209" s="456"/>
      <c r="C209" s="457"/>
      <c r="D209" s="458"/>
      <c r="E209" s="463"/>
      <c r="F209" s="416" t="str">
        <f t="shared" si="6"/>
        <v>/</v>
      </c>
      <c r="G209" s="422"/>
      <c r="H209" s="420">
        <f>IF(E209="",0,IF(G209&lt;=0,0,IF(AND(D209="ж",F209&lt;=10),LOOKUP(G209,Девушки!$CH$5:$CH$76,Девушки!$L$5:$L$76),IF(AND(D209="ж",F209=11),LOOKUP(G209,Девушки!$CI$5:$CI$76,Девушки!$L$5:$L$76),IF(AND(D209="ж",F209=12),LOOKUP(G209,Девушки!$CJ$5:$CJ$76,Девушки!$L$5:$L$76),IF(AND(D209="ж",F209=13),LOOKUP(G209,Девушки!$CK$5:$CK$76,Девушки!$L$5:$L$76),IF(AND(D209="ж",F209=14),LOOKUP(G209,Девушки!$CL$5:$CL$76,Девушки!$L$5:$L$76),IF(AND(D209="ж",F209=15),LOOKUP(G209,Девушки!$CM$5:$CM$76,Девушки!$L$5:$L$76),IF(AND(D209="ж",F209=16),LOOKUP(G209,Девушки!$CN$5:$CN$76,Девушки!$L$5:$L$76),IF(AND(D209="ж",F209&gt;=17),LOOKUP(G209,Девушки!$CO$5:$CO$76,Девушки!$L$5:$L$76),IF(AND(D209="м",F209&lt;=10),LOOKUP(G209,Юноши!$CH$5:$CH$76,Юноши!$L$5:$L$76),IF(AND(D209="м",F209=11),LOOKUP(G209,Юноши!$CI$5:$CI$76,Юноши!$L$5:$L$76),IF(AND(D209="м",F209=12),LOOKUP(G209,Юноши!$CJ$5:$CJ$76,Юноши!$L$5:$L$76),IF(AND(D209="м",F209=13),LOOKUP(G209,Юноши!$CK$5:$CK$76,Юноши!$L$5:$L$76),IF(AND(D209="м",F209=14),LOOKUP(G209,Юноши!$CL$5:$CL$76,Юноши!$L$5:$L$76),IF(AND(D209="м",F209=15),LOOKUP(G209,Юноши!$CM$5:$CM$76,Юноши!$L$5:$L$76),IF(AND(D209="м",F209=16),LOOKUP(G209,Юноши!$CN$5:$CN$76,Юноши!$L$5:$L$76),IF(AND(D209="м",F209&gt;=17),LOOKUP(G209,Юноши!$CO$5:$CO$76,Юноши!$L$5:$L$76)))))))))))))))))))</f>
        <v>0</v>
      </c>
      <c r="I209" s="418"/>
      <c r="J209" s="383">
        <f>IF(E209="",0,IF(I209&lt;=0,0,IF(AND(D209="ж",F209&lt;=10),LOOKUP(I209,Девушки!$O$5:$O$76,Девушки!$L$5:$L$76),IF(AND(D209="ж",F209=11),LOOKUP(I209,Девушки!$P$5:$P$76,Девушки!$L$5:$L$76),IF(AND(D209="ж",F209=12),LOOKUP(I209,Девушки!$Q$5:$Q$76,Девушки!$L$5:$L$76),IF(AND(D209="ж",F209=13),LOOKUP(I209,Девушки!$R$5:$R$76,Девушки!$L$5:$L$76),IF(AND(D209="ж",F209=14),LOOKUP(I209,Девушки!$S$5:$S$76,Девушки!$L$5:$L$76),IF(AND(D209="ж",F209=15),LOOKUP(I209,Девушки!$T$5:$T$76,Девушки!$L$5:$L$76),IF(AND(D209="ж",F209=16),LOOKUP(I209,Девушки!$U$5:$U$76,Девушки!$L$5:$L$76),IF(AND(D209="ж",F209&gt;=17),LOOKUP(I209,Девушки!$V$5:$V$76,Девушки!$L$5:$L$76),IF(AND(D209="м",F209&lt;=10),LOOKUP(I209,Юноши!$O$5:$O$76,Юноши!$L$5:$L$76),IF(AND(D209="м",F209=11),LOOKUP(I209,Юноши!$P$5:$P$76,Юноши!$L$5:$L$76),IF(AND(D209="м",F209=12),LOOKUP(I209,Юноши!$Q$5:$Q$76,Юноши!$L$5:$L$76),IF(AND(D209="м",F209=13),LOOKUP(I209,Юноши!$R$5:$R$76,Юноши!$L$5:$L$76),IF(AND(D209="м",F209=14),LOOKUP(I209,Юноши!$S$5:$S$76,Юноши!$L$5:$L$76),IF(AND(D209="м",F209=15),LOOKUP(I209,Юноши!$T$5:$T$76,Юноши!$L$5:$L$76),IF(AND(D209="м",F209=16),LOOKUP(I209,Юноши!$U$5:$U$76,Юноши!$L$5:$L$76),IF(AND(D209="м",F209&gt;=17),LOOKUP(I209,Юноши!$V$5:$V$76,Юноши!$L$5:$L$76)))))))))))))))))))</f>
        <v>0</v>
      </c>
      <c r="K209" s="424"/>
      <c r="L209" s="391">
        <f>IF(E209="",0,IF(K209&lt;=0,0,IF(AND(D209="ж",F209&lt;=16),LOOKUP(K209,Девушки!$CC$5:$CC$76,Девушки!$L$5:$L$76),IF(AND(D209="ж",F209=17),LOOKUP(K209,Девушки!$CD$5:$CD$76,Девушки!$L$5:$L$76),IF(AND(D209="м",F209&lt;=16),LOOKUP(K209,Юноши!$CC$5:$CC$76,Юноши!$L$5:$L$76),IF(AND(D209="м",F209=17),LOOKUP(K209,Юноши!$CD$5:$CD$76,Юноши!$L$5:$L$76)))))))</f>
        <v>0</v>
      </c>
      <c r="M209" s="387"/>
      <c r="N209" s="320">
        <f>IF(E209="",0,IF(M209&lt;=0,0,IF(AND(D209="ж",F209&lt;=10),LOOKUP(M209,Девушки!$Z$5:$Z$75,Девушки!$W$5:$W$75),IF(AND(D209="ж",F209=11),LOOKUP(M209,Девушки!$AA$5:$AA$75,Девушки!$W$5:$W$75),IF(AND(D209="ж",F209=12),LOOKUP(M209,Девушки!$AB$5:$AB$75,Девушки!$W$5:$W$75),IF(AND(D209="ж",F209=13),LOOKUP(M209,Девушки!$AC$5:$AC$75,Девушки!$W$5:$W$75),IF(AND(D209="ж",F209=14),LOOKUP(M209,Девушки!$AD$5:$AD$75,Девушки!$W$5:$W$75),IF(AND(D209="ж",F209=15),LOOKUP(M209,Девушки!$AE$5:$AE$75,Девушки!$W$5:$W$75),IF(AND(D209="ж",F209=16),LOOKUP(M209,Девушки!$AF$5:$AF$75,Девушки!$W$5:$W$75),IF(AND(D209="ж",F209&gt;=17),LOOKUP(M209,Девушки!$AG$5:$AG$75,Девушки!$W$5:$W$75),IF(AND(D209="м",F209&lt;=10),LOOKUP(M209,Юноши!$Z$5:$Z$75,Юноши!$W$5:$W$75),IF(AND(D209="м",F209=11),LOOKUP(M209,Юноши!$AA$5:$AA$75,Юноши!$W$5:$W$75),IF(AND(D209="м",F209=12),LOOKUP(M209,Юноши!$AB$5:$AB$75,Юноши!$W$5:$W$75),IF(AND(D209="м",F209=13),LOOKUP(M209,Юноши!$AC$5:$AC$75,Юноши!$W$5:$W$75),IF(AND(D209="м",F209=14),LOOKUP(M209,Юноши!$AD$5:$AD$75,Юноши!$W$5:$W$75),IF(AND(D209="м",F209=15),LOOKUP(M209,Юноши!$AE$5:$AE$75,Юноши!$W$5:$W$75),IF(AND(D209="м",F209=16),LOOKUP(M209,Юноши!$AF$5:$AF$75,Юноши!$W$5:$W$75),IF(AND(D209="м",F209&gt;=17),LOOKUP(M209,Юноши!$AG$5:$AG$75,Юноши!$W$5:$W$75)))))))))))))))))))</f>
        <v>0</v>
      </c>
      <c r="O209" s="389"/>
      <c r="P209" s="322">
        <f>IF(E209="",0,IF(O209&lt;=0,0,IF(AND(D209="ж",F209&lt;=10),LOOKUP(O209,Девушки!$AK$5:$AK$75,Девушки!$W$5:$W$75),IF(AND(D209="ж",F209=11),LOOKUP(O209,Девушки!$AL$5:$AL$75,Девушки!$W$5:$W$75),IF(AND(D209="ж",F209=12),LOOKUP(O209,Девушки!$AM$5:$AM$75,Девушки!$W$5:$W$75),IF(AND(D209="ж",F209=13),LOOKUP(O209,Девушки!$AN$5:$AN$75,Девушки!$W$5:$W$75),IF(AND(D209="ж",F209=14),LOOKUP(O209,Девушки!$AO$5:$AO$75,Девушки!$W$5:$W$75),IF(AND(D209="ж",F209=15),LOOKUP(O209,Девушки!$AP$5:$AP$75,Девушки!$W$5:$W$75),IF(AND(D209="ж",F209=16),LOOKUP(O209,Девушки!$AQ$5:$AQ$75,Девушки!$W$5:$W$75),IF(AND(D209="ж",F209&gt;=17),LOOKUP(O209,Девушки!$AR$5:$AR$75,Девушки!$W$5:$W$75),IF(AND(D209="м",F209&lt;=10),LOOKUP(O209,Юноши!$AK$5:$AK$75,Юноши!$W$5:$W$75),IF(AND(D209="м",F209=11),LOOKUP(O209,Юноши!$AL$5:$AL$75,Юноши!$W$5:$W$75),IF(AND(D209="м",F209=12),LOOKUP(O209,Юноши!$AM$5:$AM$75,Юноши!$W$5:$W$75),IF(AND(D209="м",F209=13),LOOKUP(O209,Юноши!$AN$5:$AN$75,Юноши!$W$5:$W$75),IF(AND(D209="м",F209=14),LOOKUP(O209,Юноши!$AO$5:$AO$75,Юноши!$W$5:$W$75),IF(AND(D209="м",F209=15),LOOKUP(O209,Юноши!$AP$5:$AP$75,Юноши!$W$5:$W$75),IF(AND(D209="м",F209=16),LOOKUP(O209,Юноши!$AQ$5:$AQ$75,Юноши!$W$5:$W$75),IF(AND(D209="м",F209&gt;=17),LOOKUP(O209,Юноши!$AR$5:$AR$75,Юноши!$W$5:$W$75)))))))))))))))))))</f>
        <v>0</v>
      </c>
      <c r="Q209" s="319"/>
      <c r="R209" s="454">
        <f>IF(E209="",0,IF(Q209&lt;=0,0,IF(AND(D209="ж",F209&lt;=10),LOOKUP(Q209,Девушки!$AV$5:$AV$75,Девушки!$W$5:$W$75),IF(AND(D209="ж",F209=11),LOOKUP(Q209,Девушки!$AW$5:$AW$75,Девушки!$W$5:$W$75),IF(AND(D209="ж",F209=12),LOOKUP(Q209,Девушки!$AX$5:$AX$75,Девушки!$W$5:$W$75),IF(AND(D209="ж",F209=13),LOOKUP(Q209,Девушки!$AY$5:$AY$75,Девушки!$W$5:$W$75),IF(AND(D209="ж",F209=14),LOOKUP(Q209,Девушки!$AZ$5:$AZ$75,Девушки!$W$5:$W$75),IF(AND(D209="ж",F209=15),LOOKUP(Q209,Девушки!$BA$5:$BA$75,Девушки!$W$5:$W$75),IF(AND(D209="ж",F209=16),LOOKUP(Q209,Девушки!$BB$5:$BB$75,Девушки!$W$5:$W$75),IF(AND(D209="ж",F209&gt;=17),LOOKUP(Q209,Девушки!$BC$5:$BC$75,Девушки!$W$5:$W$75),IF(AND(D209="м",F209&lt;=10),LOOKUP(Q209,Юноши!$AV$5:$AV$75,Юноши!$W$5:$W$75),IF(AND(D209="м",F209=11),LOOKUP(Q209,Юноши!$AW$5:$AW$75,Юноши!$W$5:$W$75),IF(AND(D209="м",F209=12),LOOKUP(Q209,Юноши!$AX$5:$AX$75,Юноши!$W$5:$W$75),IF(AND(D209="м",F209=13),LOOKUP(Q209,Юноши!$AY$5:$AY$75,Юноши!$W$5:$W$75),IF(AND(D209="м",F209=14),LOOKUP(Q209,Юноши!$AZ$5:$AZ$75,Юноши!$W$5:$W$75),IF(AND(D209="м",F209=15),LOOKUP(Q209,Юноши!$BA$5:$BA$75,Юноши!$W$5:$W$75),IF(AND(D209="м",F209=16),LOOKUP(Q209,Юноши!$BB$5:$BB$75,Юноши!$W$5:$W$75),IF(AND(D209="м",F209&gt;=17),LOOKUP(Q209,Юноши!$BC$5:$BC$75,Юноши!$W$5:$W$75)))))))))))))))))))</f>
        <v>0</v>
      </c>
      <c r="S209" s="335"/>
      <c r="T209" s="323">
        <f>IF(E209="",0,IF(S209="",0,IF(S209&lt;-4,0,IF(AND(D209="ж",F209&lt;=10),LOOKUP(S209,Девушки!$BG$5:$BG$75,Девушки!$W$5:$W$75),IF(AND(D209="ж",F209=11),LOOKUP(S209,Девушки!$BH$5:$BH$75,Девушки!$W$5:$W$75),IF(AND(D209="ж",F209=12),LOOKUP(S209,Девушки!$BI$5:$BI$75,Девушки!$W$5:$W$75),IF(AND(D209="ж",F209=13),LOOKUP(S209,Девушки!$BJ$5:$BJ$75,Девушки!$W$5:$W$75),IF(AND(D209="ж",F209=14),LOOKUP(S209,Девушки!$BK$5:$BK$75,Девушки!$W$5:$W$75),IF(AND(D209="ж",F209=15),LOOKUP(S209,Девушки!$BL$5:$BL$75,Девушки!$W$5:$W$75),IF(AND(D209="ж",F209=16),LOOKUP(S209,Девушки!$BM$5:$BM$75,Девушки!$W$5:$W$75),IF(AND(D209="ж",F209&gt;=17),LOOKUP(S209,Девушки!$BN$5:$BN$75,Девушки!$W$5:$W$75),IF(AND(D209="м",F209&lt;=10),LOOKUP(S209,Юноши!$BG$5:$BG$75,Юноши!$W$5:$W$75),IF(AND(D209="м",F209=11),LOOKUP(S209,Юноши!$BH$5:$BH$75,Юноши!$W$5:$W$75),IF(AND(D209="м",F209=12),LOOKUP(S209,Юноши!$BI$5:$BI$75,Юноши!$W$5:$W$75),IF(AND(D209="м",F209=13),LOOKUP(S209,Юноши!$BJ$5:$BJ$75,Юноши!$W$5:$W$75),IF(AND(D209="м",F209=14),LOOKUP(S209,Юноши!$BK$5:$BK$75,Юноши!$W$5:$W$75),IF(AND(D209="м",F209=15),LOOKUP(S209,Юноши!$BL$5:$BL$75,Юноши!$W$5:$W$75),IF(AND(D209="м",F209=16),LOOKUP(S209,Юноши!$BM$5:$BM$75,Юноши!$W$5:$W$75),IF(AND(D209="м",F209&gt;=17),LOOKUP(S209,Юноши!$BN$5:$BN$75,Юноши!$W$5:$W$75))))))))))))))))))))</f>
        <v>0</v>
      </c>
      <c r="U209" s="343"/>
      <c r="V209" s="454">
        <f>IF(E209="",0,IF(U209&lt;=0,0,IF(AND(D209="ж",F209&lt;=10),LOOKUP(U209,Девушки!$BT$5:$BT$76,Девушки!$BO$5:$BO$76),IF(AND(D209="ж",F209=11),LOOKUP(U209,Девушки!$BT$5:$BT$76,Девушки!$BO$5:$BO$76),IF(AND(D209="ж",F209=12),LOOKUP(U209,Девушки!$BT$5:$BT$76,Девушки!$BO$5:$BO$76),IF(AND(D209="ж",F209=13),LOOKUP(U209,Девушки!$BT$5:$BT$76,Девушки!$BO$5:$BO$76),IF(AND(D209="ж",F209=14),LOOKUP(U209,Девушки!$BT$5:$BT$76,Девушки!$BO$5:$BO$76),IF(AND(D209="ж",F209=15),LOOKUP(U209,Девушки!$BT$5:$BT$76,Девушки!$BO$5:$BO$76),IF(AND(D209="ж",F209=16),LOOKUP(U209,Девушки!$BT$5:$BT$76,Девушки!$BO$5:$BO$76),IF(AND(D209="ж",F209&gt;=17),LOOKUP(U209,Девушки!$BT$5:$BT$76,Девушки!$BO$5:$BO$76),IF(AND(D209="м",F209&lt;=10),LOOKUP(U209,Юноши!$BT$5:$BT$76,Юноши!$BO$5:$BO$76),IF(AND(D209="м",F209=11),LOOKUP(U209,Юноши!$BT$5:$BT$76,Юноши!$BO$5:$BO$76),IF(AND(D209="м",F209=12),LOOKUP(U209,Юноши!$BT$5:$BT$76,Юноши!$BO$5:$BO$76),IF(AND(D209="м",F209=13),LOOKUP(U209,Юноши!$BT$5:$BT$76,Юноши!$BO$5:$BO$76),IF(AND(D209="м",F209=14),LOOKUP(U209,Юноши!$BT$5:$BT$76,Юноши!$BO$5:$BO$76),IF(AND(D209="м",F209=15),LOOKUP(U209,Юноши!$BT$5:$BT$76,Юноши!$BO$5:$BO$76),IF(AND(D209="м",F209=16),LOOKUP(U209,Юноши!$BT$5:$BT$76,Юноши!$BO$5:$BO$76),IF(AND(D209="м",F209&gt;=17),LOOKUP(U209,Юноши!$BT$5:$BT$76,Юноши!$BO$5:$BO$76)))))))))))))))))))</f>
        <v>0</v>
      </c>
      <c r="W209" s="348"/>
      <c r="X209" s="324">
        <f>IF(E209="",0,IF(W209="",0,IF(AND(D209="ж",F209&lt;=10),LOOKUP(W209,Девушки!$D$5:$D$76,Девушки!$A$5:$A$76),IF(AND(D209="ж",F209=11),LOOKUP(W209,Девушки!$E$5:$E$76,Девушки!$A$5:$A$76),IF(AND(D209="ж",F209=12),LOOKUP(W209,Девушки!$F$5:$F$76,Девушки!$A$5:$A$76),IF(AND(D209="ж",F209=13),LOOKUP(W209,Девушки!$G$5:$G$76,Девушки!$A$5:$A$76),IF(AND(D209="ж",F209=14),LOOKUP(W209,Девушки!$H$5:$H$76,Девушки!$A$5:$A$76),IF(AND(D209="ж",F209=15),LOOKUP(W209,Девушки!$I$5:$I$76,Девушки!$A$5:$A$76),IF(AND(D209="ж",F209=16),LOOKUP(W209,Девушки!$J$5:$J$76,Девушки!$A$5:$A$76),IF(AND(D209="ж",F209&gt;=17),LOOKUP(W209,Девушки!$K$5:$K$76,Девушки!$A$5:$A$76),IF(AND(D209="м",F209&lt;=10),LOOKUP(W209,Юноши!$D$5:$D$76,Юноши!$A$5:$A$76),IF(AND(D209="м",F209=11),LOOKUP(W209,Юноши!$E$5:$E$76,Юноши!$A$5:$A$76),IF(AND(D209="м",F209=12),LOOKUP(W209,Юноши!$F$5:$F$76,Юноши!$A$5:$A$76),IF(AND(D209="м",F209=13),LOOKUP(W209,Юноши!$G$5:$G$76,Юноши!$A$5:$A$76),IF(AND(D209="м",F209=14),LOOKUP(W209,Юноши!$H$5:$H$76,Юноши!$A$5:$A$76),IF(AND(D209="м",F209=15),LOOKUP(W209,Юноши!$I$5:$I$76,Юноши!$A$5:$A$76),IF(AND(D209="м",F209=16),LOOKUP(W209,Юноши!$J$5:$J$76,Юноши!$A$5:$A$76),IF(AND(D209="м",F209&gt;=17),LOOKUP(W209,Юноши!$K$5:$K$76,Юноши!$A$5:$A$76)))))))))))))))))))</f>
        <v>0</v>
      </c>
      <c r="Y209" s="451">
        <f t="shared" si="7"/>
        <v>0</v>
      </c>
    </row>
    <row r="210" spans="1:25" ht="24.95" customHeight="1">
      <c r="A210" s="456"/>
      <c r="B210" s="456"/>
      <c r="C210" s="457"/>
      <c r="D210" s="458"/>
      <c r="E210" s="463"/>
      <c r="F210" s="416" t="str">
        <f t="shared" si="6"/>
        <v>/</v>
      </c>
      <c r="G210" s="422"/>
      <c r="H210" s="420">
        <f>IF(E210="",0,IF(G210&lt;=0,0,IF(AND(D210="ж",F210&lt;=10),LOOKUP(G210,Девушки!$CH$5:$CH$76,Девушки!$L$5:$L$76),IF(AND(D210="ж",F210=11),LOOKUP(G210,Девушки!$CI$5:$CI$76,Девушки!$L$5:$L$76),IF(AND(D210="ж",F210=12),LOOKUP(G210,Девушки!$CJ$5:$CJ$76,Девушки!$L$5:$L$76),IF(AND(D210="ж",F210=13),LOOKUP(G210,Девушки!$CK$5:$CK$76,Девушки!$L$5:$L$76),IF(AND(D210="ж",F210=14),LOOKUP(G210,Девушки!$CL$5:$CL$76,Девушки!$L$5:$L$76),IF(AND(D210="ж",F210=15),LOOKUP(G210,Девушки!$CM$5:$CM$76,Девушки!$L$5:$L$76),IF(AND(D210="ж",F210=16),LOOKUP(G210,Девушки!$CN$5:$CN$76,Девушки!$L$5:$L$76),IF(AND(D210="ж",F210&gt;=17),LOOKUP(G210,Девушки!$CO$5:$CO$76,Девушки!$L$5:$L$76),IF(AND(D210="м",F210&lt;=10),LOOKUP(G210,Юноши!$CH$5:$CH$76,Юноши!$L$5:$L$76),IF(AND(D210="м",F210=11),LOOKUP(G210,Юноши!$CI$5:$CI$76,Юноши!$L$5:$L$76),IF(AND(D210="м",F210=12),LOOKUP(G210,Юноши!$CJ$5:$CJ$76,Юноши!$L$5:$L$76),IF(AND(D210="м",F210=13),LOOKUP(G210,Юноши!$CK$5:$CK$76,Юноши!$L$5:$L$76),IF(AND(D210="м",F210=14),LOOKUP(G210,Юноши!$CL$5:$CL$76,Юноши!$L$5:$L$76),IF(AND(D210="м",F210=15),LOOKUP(G210,Юноши!$CM$5:$CM$76,Юноши!$L$5:$L$76),IF(AND(D210="м",F210=16),LOOKUP(G210,Юноши!$CN$5:$CN$76,Юноши!$L$5:$L$76),IF(AND(D210="м",F210&gt;=17),LOOKUP(G210,Юноши!$CO$5:$CO$76,Юноши!$L$5:$L$76)))))))))))))))))))</f>
        <v>0</v>
      </c>
      <c r="I210" s="418"/>
      <c r="J210" s="383">
        <f>IF(E210="",0,IF(I210&lt;=0,0,IF(AND(D210="ж",F210&lt;=10),LOOKUP(I210,Девушки!$O$5:$O$76,Девушки!$L$5:$L$76),IF(AND(D210="ж",F210=11),LOOKUP(I210,Девушки!$P$5:$P$76,Девушки!$L$5:$L$76),IF(AND(D210="ж",F210=12),LOOKUP(I210,Девушки!$Q$5:$Q$76,Девушки!$L$5:$L$76),IF(AND(D210="ж",F210=13),LOOKUP(I210,Девушки!$R$5:$R$76,Девушки!$L$5:$L$76),IF(AND(D210="ж",F210=14),LOOKUP(I210,Девушки!$S$5:$S$76,Девушки!$L$5:$L$76),IF(AND(D210="ж",F210=15),LOOKUP(I210,Девушки!$T$5:$T$76,Девушки!$L$5:$L$76),IF(AND(D210="ж",F210=16),LOOKUP(I210,Девушки!$U$5:$U$76,Девушки!$L$5:$L$76),IF(AND(D210="ж",F210&gt;=17),LOOKUP(I210,Девушки!$V$5:$V$76,Девушки!$L$5:$L$76),IF(AND(D210="м",F210&lt;=10),LOOKUP(I210,Юноши!$O$5:$O$76,Юноши!$L$5:$L$76),IF(AND(D210="м",F210=11),LOOKUP(I210,Юноши!$P$5:$P$76,Юноши!$L$5:$L$76),IF(AND(D210="м",F210=12),LOOKUP(I210,Юноши!$Q$5:$Q$76,Юноши!$L$5:$L$76),IF(AND(D210="м",F210=13),LOOKUP(I210,Юноши!$R$5:$R$76,Юноши!$L$5:$L$76),IF(AND(D210="м",F210=14),LOOKUP(I210,Юноши!$S$5:$S$76,Юноши!$L$5:$L$76),IF(AND(D210="м",F210=15),LOOKUP(I210,Юноши!$T$5:$T$76,Юноши!$L$5:$L$76),IF(AND(D210="м",F210=16),LOOKUP(I210,Юноши!$U$5:$U$76,Юноши!$L$5:$L$76),IF(AND(D210="м",F210&gt;=17),LOOKUP(I210,Юноши!$V$5:$V$76,Юноши!$L$5:$L$76)))))))))))))))))))</f>
        <v>0</v>
      </c>
      <c r="K210" s="424"/>
      <c r="L210" s="391">
        <f>IF(E210="",0,IF(K210&lt;=0,0,IF(AND(D210="ж",F210&lt;=16),LOOKUP(K210,Девушки!$CC$5:$CC$76,Девушки!$L$5:$L$76),IF(AND(D210="ж",F210=17),LOOKUP(K210,Девушки!$CD$5:$CD$76,Девушки!$L$5:$L$76),IF(AND(D210="м",F210&lt;=16),LOOKUP(K210,Юноши!$CC$5:$CC$76,Юноши!$L$5:$L$76),IF(AND(D210="м",F210=17),LOOKUP(K210,Юноши!$CD$5:$CD$76,Юноши!$L$5:$L$76)))))))</f>
        <v>0</v>
      </c>
      <c r="M210" s="387"/>
      <c r="N210" s="320">
        <f>IF(E210="",0,IF(M210&lt;=0,0,IF(AND(D210="ж",F210&lt;=10),LOOKUP(M210,Девушки!$Z$5:$Z$75,Девушки!$W$5:$W$75),IF(AND(D210="ж",F210=11),LOOKUP(M210,Девушки!$AA$5:$AA$75,Девушки!$W$5:$W$75),IF(AND(D210="ж",F210=12),LOOKUP(M210,Девушки!$AB$5:$AB$75,Девушки!$W$5:$W$75),IF(AND(D210="ж",F210=13),LOOKUP(M210,Девушки!$AC$5:$AC$75,Девушки!$W$5:$W$75),IF(AND(D210="ж",F210=14),LOOKUP(M210,Девушки!$AD$5:$AD$75,Девушки!$W$5:$W$75),IF(AND(D210="ж",F210=15),LOOKUP(M210,Девушки!$AE$5:$AE$75,Девушки!$W$5:$W$75),IF(AND(D210="ж",F210=16),LOOKUP(M210,Девушки!$AF$5:$AF$75,Девушки!$W$5:$W$75),IF(AND(D210="ж",F210&gt;=17),LOOKUP(M210,Девушки!$AG$5:$AG$75,Девушки!$W$5:$W$75),IF(AND(D210="м",F210&lt;=10),LOOKUP(M210,Юноши!$Z$5:$Z$75,Юноши!$W$5:$W$75),IF(AND(D210="м",F210=11),LOOKUP(M210,Юноши!$AA$5:$AA$75,Юноши!$W$5:$W$75),IF(AND(D210="м",F210=12),LOOKUP(M210,Юноши!$AB$5:$AB$75,Юноши!$W$5:$W$75),IF(AND(D210="м",F210=13),LOOKUP(M210,Юноши!$AC$5:$AC$75,Юноши!$W$5:$W$75),IF(AND(D210="м",F210=14),LOOKUP(M210,Юноши!$AD$5:$AD$75,Юноши!$W$5:$W$75),IF(AND(D210="м",F210=15),LOOKUP(M210,Юноши!$AE$5:$AE$75,Юноши!$W$5:$W$75),IF(AND(D210="м",F210=16),LOOKUP(M210,Юноши!$AF$5:$AF$75,Юноши!$W$5:$W$75),IF(AND(D210="м",F210&gt;=17),LOOKUP(M210,Юноши!$AG$5:$AG$75,Юноши!$W$5:$W$75)))))))))))))))))))</f>
        <v>0</v>
      </c>
      <c r="O210" s="389"/>
      <c r="P210" s="322">
        <f>IF(E210="",0,IF(O210&lt;=0,0,IF(AND(D210="ж",F210&lt;=10),LOOKUP(O210,Девушки!$AK$5:$AK$75,Девушки!$W$5:$W$75),IF(AND(D210="ж",F210=11),LOOKUP(O210,Девушки!$AL$5:$AL$75,Девушки!$W$5:$W$75),IF(AND(D210="ж",F210=12),LOOKUP(O210,Девушки!$AM$5:$AM$75,Девушки!$W$5:$W$75),IF(AND(D210="ж",F210=13),LOOKUP(O210,Девушки!$AN$5:$AN$75,Девушки!$W$5:$W$75),IF(AND(D210="ж",F210=14),LOOKUP(O210,Девушки!$AO$5:$AO$75,Девушки!$W$5:$W$75),IF(AND(D210="ж",F210=15),LOOKUP(O210,Девушки!$AP$5:$AP$75,Девушки!$W$5:$W$75),IF(AND(D210="ж",F210=16),LOOKUP(O210,Девушки!$AQ$5:$AQ$75,Девушки!$W$5:$W$75),IF(AND(D210="ж",F210&gt;=17),LOOKUP(O210,Девушки!$AR$5:$AR$75,Девушки!$W$5:$W$75),IF(AND(D210="м",F210&lt;=10),LOOKUP(O210,Юноши!$AK$5:$AK$75,Юноши!$W$5:$W$75),IF(AND(D210="м",F210=11),LOOKUP(O210,Юноши!$AL$5:$AL$75,Юноши!$W$5:$W$75),IF(AND(D210="м",F210=12),LOOKUP(O210,Юноши!$AM$5:$AM$75,Юноши!$W$5:$W$75),IF(AND(D210="м",F210=13),LOOKUP(O210,Юноши!$AN$5:$AN$75,Юноши!$W$5:$W$75),IF(AND(D210="м",F210=14),LOOKUP(O210,Юноши!$AO$5:$AO$75,Юноши!$W$5:$W$75),IF(AND(D210="м",F210=15),LOOKUP(O210,Юноши!$AP$5:$AP$75,Юноши!$W$5:$W$75),IF(AND(D210="м",F210=16),LOOKUP(O210,Юноши!$AQ$5:$AQ$75,Юноши!$W$5:$W$75),IF(AND(D210="м",F210&gt;=17),LOOKUP(O210,Юноши!$AR$5:$AR$75,Юноши!$W$5:$W$75)))))))))))))))))))</f>
        <v>0</v>
      </c>
      <c r="Q210" s="319"/>
      <c r="R210" s="454">
        <f>IF(E210="",0,IF(Q210&lt;=0,0,IF(AND(D210="ж",F210&lt;=10),LOOKUP(Q210,Девушки!$AV$5:$AV$75,Девушки!$W$5:$W$75),IF(AND(D210="ж",F210=11),LOOKUP(Q210,Девушки!$AW$5:$AW$75,Девушки!$W$5:$W$75),IF(AND(D210="ж",F210=12),LOOKUP(Q210,Девушки!$AX$5:$AX$75,Девушки!$W$5:$W$75),IF(AND(D210="ж",F210=13),LOOKUP(Q210,Девушки!$AY$5:$AY$75,Девушки!$W$5:$W$75),IF(AND(D210="ж",F210=14),LOOKUP(Q210,Девушки!$AZ$5:$AZ$75,Девушки!$W$5:$W$75),IF(AND(D210="ж",F210=15),LOOKUP(Q210,Девушки!$BA$5:$BA$75,Девушки!$W$5:$W$75),IF(AND(D210="ж",F210=16),LOOKUP(Q210,Девушки!$BB$5:$BB$75,Девушки!$W$5:$W$75),IF(AND(D210="ж",F210&gt;=17),LOOKUP(Q210,Девушки!$BC$5:$BC$75,Девушки!$W$5:$W$75),IF(AND(D210="м",F210&lt;=10),LOOKUP(Q210,Юноши!$AV$5:$AV$75,Юноши!$W$5:$W$75),IF(AND(D210="м",F210=11),LOOKUP(Q210,Юноши!$AW$5:$AW$75,Юноши!$W$5:$W$75),IF(AND(D210="м",F210=12),LOOKUP(Q210,Юноши!$AX$5:$AX$75,Юноши!$W$5:$W$75),IF(AND(D210="м",F210=13),LOOKUP(Q210,Юноши!$AY$5:$AY$75,Юноши!$W$5:$W$75),IF(AND(D210="м",F210=14),LOOKUP(Q210,Юноши!$AZ$5:$AZ$75,Юноши!$W$5:$W$75),IF(AND(D210="м",F210=15),LOOKUP(Q210,Юноши!$BA$5:$BA$75,Юноши!$W$5:$W$75),IF(AND(D210="м",F210=16),LOOKUP(Q210,Юноши!$BB$5:$BB$75,Юноши!$W$5:$W$75),IF(AND(D210="м",F210&gt;=17),LOOKUP(Q210,Юноши!$BC$5:$BC$75,Юноши!$W$5:$W$75)))))))))))))))))))</f>
        <v>0</v>
      </c>
      <c r="S210" s="335"/>
      <c r="T210" s="323">
        <f>IF(E210="",0,IF(S210="",0,IF(S210&lt;-4,0,IF(AND(D210="ж",F210&lt;=10),LOOKUP(S210,Девушки!$BG$5:$BG$75,Девушки!$W$5:$W$75),IF(AND(D210="ж",F210=11),LOOKUP(S210,Девушки!$BH$5:$BH$75,Девушки!$W$5:$W$75),IF(AND(D210="ж",F210=12),LOOKUP(S210,Девушки!$BI$5:$BI$75,Девушки!$W$5:$W$75),IF(AND(D210="ж",F210=13),LOOKUP(S210,Девушки!$BJ$5:$BJ$75,Девушки!$W$5:$W$75),IF(AND(D210="ж",F210=14),LOOKUP(S210,Девушки!$BK$5:$BK$75,Девушки!$W$5:$W$75),IF(AND(D210="ж",F210=15),LOOKUP(S210,Девушки!$BL$5:$BL$75,Девушки!$W$5:$W$75),IF(AND(D210="ж",F210=16),LOOKUP(S210,Девушки!$BM$5:$BM$75,Девушки!$W$5:$W$75),IF(AND(D210="ж",F210&gt;=17),LOOKUP(S210,Девушки!$BN$5:$BN$75,Девушки!$W$5:$W$75),IF(AND(D210="м",F210&lt;=10),LOOKUP(S210,Юноши!$BG$5:$BG$75,Юноши!$W$5:$W$75),IF(AND(D210="м",F210=11),LOOKUP(S210,Юноши!$BH$5:$BH$75,Юноши!$W$5:$W$75),IF(AND(D210="м",F210=12),LOOKUP(S210,Юноши!$BI$5:$BI$75,Юноши!$W$5:$W$75),IF(AND(D210="м",F210=13),LOOKUP(S210,Юноши!$BJ$5:$BJ$75,Юноши!$W$5:$W$75),IF(AND(D210="м",F210=14),LOOKUP(S210,Юноши!$BK$5:$BK$75,Юноши!$W$5:$W$75),IF(AND(D210="м",F210=15),LOOKUP(S210,Юноши!$BL$5:$BL$75,Юноши!$W$5:$W$75),IF(AND(D210="м",F210=16),LOOKUP(S210,Юноши!$BM$5:$BM$75,Юноши!$W$5:$W$75),IF(AND(D210="м",F210&gt;=17),LOOKUP(S210,Юноши!$BN$5:$BN$75,Юноши!$W$5:$W$75))))))))))))))))))))</f>
        <v>0</v>
      </c>
      <c r="U210" s="343"/>
      <c r="V210" s="454">
        <f>IF(E210="",0,IF(U210&lt;=0,0,IF(AND(D210="ж",F210&lt;=10),LOOKUP(U210,Девушки!$BT$5:$BT$76,Девушки!$BO$5:$BO$76),IF(AND(D210="ж",F210=11),LOOKUP(U210,Девушки!$BT$5:$BT$76,Девушки!$BO$5:$BO$76),IF(AND(D210="ж",F210=12),LOOKUP(U210,Девушки!$BT$5:$BT$76,Девушки!$BO$5:$BO$76),IF(AND(D210="ж",F210=13),LOOKUP(U210,Девушки!$BT$5:$BT$76,Девушки!$BO$5:$BO$76),IF(AND(D210="ж",F210=14),LOOKUP(U210,Девушки!$BT$5:$BT$76,Девушки!$BO$5:$BO$76),IF(AND(D210="ж",F210=15),LOOKUP(U210,Девушки!$BT$5:$BT$76,Девушки!$BO$5:$BO$76),IF(AND(D210="ж",F210=16),LOOKUP(U210,Девушки!$BT$5:$BT$76,Девушки!$BO$5:$BO$76),IF(AND(D210="ж",F210&gt;=17),LOOKUP(U210,Девушки!$BT$5:$BT$76,Девушки!$BO$5:$BO$76),IF(AND(D210="м",F210&lt;=10),LOOKUP(U210,Юноши!$BT$5:$BT$76,Юноши!$BO$5:$BO$76),IF(AND(D210="м",F210=11),LOOKUP(U210,Юноши!$BT$5:$BT$76,Юноши!$BO$5:$BO$76),IF(AND(D210="м",F210=12),LOOKUP(U210,Юноши!$BT$5:$BT$76,Юноши!$BO$5:$BO$76),IF(AND(D210="м",F210=13),LOOKUP(U210,Юноши!$BT$5:$BT$76,Юноши!$BO$5:$BO$76),IF(AND(D210="м",F210=14),LOOKUP(U210,Юноши!$BT$5:$BT$76,Юноши!$BO$5:$BO$76),IF(AND(D210="м",F210=15),LOOKUP(U210,Юноши!$BT$5:$BT$76,Юноши!$BO$5:$BO$76),IF(AND(D210="м",F210=16),LOOKUP(U210,Юноши!$BT$5:$BT$76,Юноши!$BO$5:$BO$76),IF(AND(D210="м",F210&gt;=17),LOOKUP(U210,Юноши!$BT$5:$BT$76,Юноши!$BO$5:$BO$76)))))))))))))))))))</f>
        <v>0</v>
      </c>
      <c r="W210" s="348"/>
      <c r="X210" s="324">
        <f>IF(E210="",0,IF(W210="",0,IF(AND(D210="ж",F210&lt;=10),LOOKUP(W210,Девушки!$D$5:$D$76,Девушки!$A$5:$A$76),IF(AND(D210="ж",F210=11),LOOKUP(W210,Девушки!$E$5:$E$76,Девушки!$A$5:$A$76),IF(AND(D210="ж",F210=12),LOOKUP(W210,Девушки!$F$5:$F$76,Девушки!$A$5:$A$76),IF(AND(D210="ж",F210=13),LOOKUP(W210,Девушки!$G$5:$G$76,Девушки!$A$5:$A$76),IF(AND(D210="ж",F210=14),LOOKUP(W210,Девушки!$H$5:$H$76,Девушки!$A$5:$A$76),IF(AND(D210="ж",F210=15),LOOKUP(W210,Девушки!$I$5:$I$76,Девушки!$A$5:$A$76),IF(AND(D210="ж",F210=16),LOOKUP(W210,Девушки!$J$5:$J$76,Девушки!$A$5:$A$76),IF(AND(D210="ж",F210&gt;=17),LOOKUP(W210,Девушки!$K$5:$K$76,Девушки!$A$5:$A$76),IF(AND(D210="м",F210&lt;=10),LOOKUP(W210,Юноши!$D$5:$D$76,Юноши!$A$5:$A$76),IF(AND(D210="м",F210=11),LOOKUP(W210,Юноши!$E$5:$E$76,Юноши!$A$5:$A$76),IF(AND(D210="м",F210=12),LOOKUP(W210,Юноши!$F$5:$F$76,Юноши!$A$5:$A$76),IF(AND(D210="м",F210=13),LOOKUP(W210,Юноши!$G$5:$G$76,Юноши!$A$5:$A$76),IF(AND(D210="м",F210=14),LOOKUP(W210,Юноши!$H$5:$H$76,Юноши!$A$5:$A$76),IF(AND(D210="м",F210=15),LOOKUP(W210,Юноши!$I$5:$I$76,Юноши!$A$5:$A$76),IF(AND(D210="м",F210=16),LOOKUP(W210,Юноши!$J$5:$J$76,Юноши!$A$5:$A$76),IF(AND(D210="м",F210&gt;=17),LOOKUP(W210,Юноши!$K$5:$K$76,Юноши!$A$5:$A$76)))))))))))))))))))</f>
        <v>0</v>
      </c>
      <c r="Y210" s="451">
        <f t="shared" si="7"/>
        <v>0</v>
      </c>
    </row>
    <row r="211" spans="1:25" ht="24.95" customHeight="1">
      <c r="A211" s="456"/>
      <c r="B211" s="456"/>
      <c r="C211" s="457"/>
      <c r="D211" s="458"/>
      <c r="E211" s="463"/>
      <c r="F211" s="416" t="str">
        <f t="shared" si="6"/>
        <v>/</v>
      </c>
      <c r="G211" s="422"/>
      <c r="H211" s="420">
        <f>IF(E211="",0,IF(G211&lt;=0,0,IF(AND(D211="ж",F211&lt;=10),LOOKUP(G211,Девушки!$CH$5:$CH$76,Девушки!$L$5:$L$76),IF(AND(D211="ж",F211=11),LOOKUP(G211,Девушки!$CI$5:$CI$76,Девушки!$L$5:$L$76),IF(AND(D211="ж",F211=12),LOOKUP(G211,Девушки!$CJ$5:$CJ$76,Девушки!$L$5:$L$76),IF(AND(D211="ж",F211=13),LOOKUP(G211,Девушки!$CK$5:$CK$76,Девушки!$L$5:$L$76),IF(AND(D211="ж",F211=14),LOOKUP(G211,Девушки!$CL$5:$CL$76,Девушки!$L$5:$L$76),IF(AND(D211="ж",F211=15),LOOKUP(G211,Девушки!$CM$5:$CM$76,Девушки!$L$5:$L$76),IF(AND(D211="ж",F211=16),LOOKUP(G211,Девушки!$CN$5:$CN$76,Девушки!$L$5:$L$76),IF(AND(D211="ж",F211&gt;=17),LOOKUP(G211,Девушки!$CO$5:$CO$76,Девушки!$L$5:$L$76),IF(AND(D211="м",F211&lt;=10),LOOKUP(G211,Юноши!$CH$5:$CH$76,Юноши!$L$5:$L$76),IF(AND(D211="м",F211=11),LOOKUP(G211,Юноши!$CI$5:$CI$76,Юноши!$L$5:$L$76),IF(AND(D211="м",F211=12),LOOKUP(G211,Юноши!$CJ$5:$CJ$76,Юноши!$L$5:$L$76),IF(AND(D211="м",F211=13),LOOKUP(G211,Юноши!$CK$5:$CK$76,Юноши!$L$5:$L$76),IF(AND(D211="м",F211=14),LOOKUP(G211,Юноши!$CL$5:$CL$76,Юноши!$L$5:$L$76),IF(AND(D211="м",F211=15),LOOKUP(G211,Юноши!$CM$5:$CM$76,Юноши!$L$5:$L$76),IF(AND(D211="м",F211=16),LOOKUP(G211,Юноши!$CN$5:$CN$76,Юноши!$L$5:$L$76),IF(AND(D211="м",F211&gt;=17),LOOKUP(G211,Юноши!$CO$5:$CO$76,Юноши!$L$5:$L$76)))))))))))))))))))</f>
        <v>0</v>
      </c>
      <c r="I211" s="418"/>
      <c r="J211" s="383">
        <f>IF(E211="",0,IF(I211&lt;=0,0,IF(AND(D211="ж",F211&lt;=10),LOOKUP(I211,Девушки!$O$5:$O$76,Девушки!$L$5:$L$76),IF(AND(D211="ж",F211=11),LOOKUP(I211,Девушки!$P$5:$P$76,Девушки!$L$5:$L$76),IF(AND(D211="ж",F211=12),LOOKUP(I211,Девушки!$Q$5:$Q$76,Девушки!$L$5:$L$76),IF(AND(D211="ж",F211=13),LOOKUP(I211,Девушки!$R$5:$R$76,Девушки!$L$5:$L$76),IF(AND(D211="ж",F211=14),LOOKUP(I211,Девушки!$S$5:$S$76,Девушки!$L$5:$L$76),IF(AND(D211="ж",F211=15),LOOKUP(I211,Девушки!$T$5:$T$76,Девушки!$L$5:$L$76),IF(AND(D211="ж",F211=16),LOOKUP(I211,Девушки!$U$5:$U$76,Девушки!$L$5:$L$76),IF(AND(D211="ж",F211&gt;=17),LOOKUP(I211,Девушки!$V$5:$V$76,Девушки!$L$5:$L$76),IF(AND(D211="м",F211&lt;=10),LOOKUP(I211,Юноши!$O$5:$O$76,Юноши!$L$5:$L$76),IF(AND(D211="м",F211=11),LOOKUP(I211,Юноши!$P$5:$P$76,Юноши!$L$5:$L$76),IF(AND(D211="м",F211=12),LOOKUP(I211,Юноши!$Q$5:$Q$76,Юноши!$L$5:$L$76),IF(AND(D211="м",F211=13),LOOKUP(I211,Юноши!$R$5:$R$76,Юноши!$L$5:$L$76),IF(AND(D211="м",F211=14),LOOKUP(I211,Юноши!$S$5:$S$76,Юноши!$L$5:$L$76),IF(AND(D211="м",F211=15),LOOKUP(I211,Юноши!$T$5:$T$76,Юноши!$L$5:$L$76),IF(AND(D211="м",F211=16),LOOKUP(I211,Юноши!$U$5:$U$76,Юноши!$L$5:$L$76),IF(AND(D211="м",F211&gt;=17),LOOKUP(I211,Юноши!$V$5:$V$76,Юноши!$L$5:$L$76)))))))))))))))))))</f>
        <v>0</v>
      </c>
      <c r="K211" s="424"/>
      <c r="L211" s="391">
        <f>IF(E211="",0,IF(K211&lt;=0,0,IF(AND(D211="ж",F211&lt;=16),LOOKUP(K211,Девушки!$CC$5:$CC$76,Девушки!$L$5:$L$76),IF(AND(D211="ж",F211=17),LOOKUP(K211,Девушки!$CD$5:$CD$76,Девушки!$L$5:$L$76),IF(AND(D211="м",F211&lt;=16),LOOKUP(K211,Юноши!$CC$5:$CC$76,Юноши!$L$5:$L$76),IF(AND(D211="м",F211=17),LOOKUP(K211,Юноши!$CD$5:$CD$76,Юноши!$L$5:$L$76)))))))</f>
        <v>0</v>
      </c>
      <c r="M211" s="387"/>
      <c r="N211" s="320">
        <f>IF(E211="",0,IF(M211&lt;=0,0,IF(AND(D211="ж",F211&lt;=10),LOOKUP(M211,Девушки!$Z$5:$Z$75,Девушки!$W$5:$W$75),IF(AND(D211="ж",F211=11),LOOKUP(M211,Девушки!$AA$5:$AA$75,Девушки!$W$5:$W$75),IF(AND(D211="ж",F211=12),LOOKUP(M211,Девушки!$AB$5:$AB$75,Девушки!$W$5:$W$75),IF(AND(D211="ж",F211=13),LOOKUP(M211,Девушки!$AC$5:$AC$75,Девушки!$W$5:$W$75),IF(AND(D211="ж",F211=14),LOOKUP(M211,Девушки!$AD$5:$AD$75,Девушки!$W$5:$W$75),IF(AND(D211="ж",F211=15),LOOKUP(M211,Девушки!$AE$5:$AE$75,Девушки!$W$5:$W$75),IF(AND(D211="ж",F211=16),LOOKUP(M211,Девушки!$AF$5:$AF$75,Девушки!$W$5:$W$75),IF(AND(D211="ж",F211&gt;=17),LOOKUP(M211,Девушки!$AG$5:$AG$75,Девушки!$W$5:$W$75),IF(AND(D211="м",F211&lt;=10),LOOKUP(M211,Юноши!$Z$5:$Z$75,Юноши!$W$5:$W$75),IF(AND(D211="м",F211=11),LOOKUP(M211,Юноши!$AA$5:$AA$75,Юноши!$W$5:$W$75),IF(AND(D211="м",F211=12),LOOKUP(M211,Юноши!$AB$5:$AB$75,Юноши!$W$5:$W$75),IF(AND(D211="м",F211=13),LOOKUP(M211,Юноши!$AC$5:$AC$75,Юноши!$W$5:$W$75),IF(AND(D211="м",F211=14),LOOKUP(M211,Юноши!$AD$5:$AD$75,Юноши!$W$5:$W$75),IF(AND(D211="м",F211=15),LOOKUP(M211,Юноши!$AE$5:$AE$75,Юноши!$W$5:$W$75),IF(AND(D211="м",F211=16),LOOKUP(M211,Юноши!$AF$5:$AF$75,Юноши!$W$5:$W$75),IF(AND(D211="м",F211&gt;=17),LOOKUP(M211,Юноши!$AG$5:$AG$75,Юноши!$W$5:$W$75)))))))))))))))))))</f>
        <v>0</v>
      </c>
      <c r="O211" s="389"/>
      <c r="P211" s="322">
        <f>IF(E211="",0,IF(O211&lt;=0,0,IF(AND(D211="ж",F211&lt;=10),LOOKUP(O211,Девушки!$AK$5:$AK$75,Девушки!$W$5:$W$75),IF(AND(D211="ж",F211=11),LOOKUP(O211,Девушки!$AL$5:$AL$75,Девушки!$W$5:$W$75),IF(AND(D211="ж",F211=12),LOOKUP(O211,Девушки!$AM$5:$AM$75,Девушки!$W$5:$W$75),IF(AND(D211="ж",F211=13),LOOKUP(O211,Девушки!$AN$5:$AN$75,Девушки!$W$5:$W$75),IF(AND(D211="ж",F211=14),LOOKUP(O211,Девушки!$AO$5:$AO$75,Девушки!$W$5:$W$75),IF(AND(D211="ж",F211=15),LOOKUP(O211,Девушки!$AP$5:$AP$75,Девушки!$W$5:$W$75),IF(AND(D211="ж",F211=16),LOOKUP(O211,Девушки!$AQ$5:$AQ$75,Девушки!$W$5:$W$75),IF(AND(D211="ж",F211&gt;=17),LOOKUP(O211,Девушки!$AR$5:$AR$75,Девушки!$W$5:$W$75),IF(AND(D211="м",F211&lt;=10),LOOKUP(O211,Юноши!$AK$5:$AK$75,Юноши!$W$5:$W$75),IF(AND(D211="м",F211=11),LOOKUP(O211,Юноши!$AL$5:$AL$75,Юноши!$W$5:$W$75),IF(AND(D211="м",F211=12),LOOKUP(O211,Юноши!$AM$5:$AM$75,Юноши!$W$5:$W$75),IF(AND(D211="м",F211=13),LOOKUP(O211,Юноши!$AN$5:$AN$75,Юноши!$W$5:$W$75),IF(AND(D211="м",F211=14),LOOKUP(O211,Юноши!$AO$5:$AO$75,Юноши!$W$5:$W$75),IF(AND(D211="м",F211=15),LOOKUP(O211,Юноши!$AP$5:$AP$75,Юноши!$W$5:$W$75),IF(AND(D211="м",F211=16),LOOKUP(O211,Юноши!$AQ$5:$AQ$75,Юноши!$W$5:$W$75),IF(AND(D211="м",F211&gt;=17),LOOKUP(O211,Юноши!$AR$5:$AR$75,Юноши!$W$5:$W$75)))))))))))))))))))</f>
        <v>0</v>
      </c>
      <c r="Q211" s="319"/>
      <c r="R211" s="454">
        <f>IF(E211="",0,IF(Q211&lt;=0,0,IF(AND(D211="ж",F211&lt;=10),LOOKUP(Q211,Девушки!$AV$5:$AV$75,Девушки!$W$5:$W$75),IF(AND(D211="ж",F211=11),LOOKUP(Q211,Девушки!$AW$5:$AW$75,Девушки!$W$5:$W$75),IF(AND(D211="ж",F211=12),LOOKUP(Q211,Девушки!$AX$5:$AX$75,Девушки!$W$5:$W$75),IF(AND(D211="ж",F211=13),LOOKUP(Q211,Девушки!$AY$5:$AY$75,Девушки!$W$5:$W$75),IF(AND(D211="ж",F211=14),LOOKUP(Q211,Девушки!$AZ$5:$AZ$75,Девушки!$W$5:$W$75),IF(AND(D211="ж",F211=15),LOOKUP(Q211,Девушки!$BA$5:$BA$75,Девушки!$W$5:$W$75),IF(AND(D211="ж",F211=16),LOOKUP(Q211,Девушки!$BB$5:$BB$75,Девушки!$W$5:$W$75),IF(AND(D211="ж",F211&gt;=17),LOOKUP(Q211,Девушки!$BC$5:$BC$75,Девушки!$W$5:$W$75),IF(AND(D211="м",F211&lt;=10),LOOKUP(Q211,Юноши!$AV$5:$AV$75,Юноши!$W$5:$W$75),IF(AND(D211="м",F211=11),LOOKUP(Q211,Юноши!$AW$5:$AW$75,Юноши!$W$5:$W$75),IF(AND(D211="м",F211=12),LOOKUP(Q211,Юноши!$AX$5:$AX$75,Юноши!$W$5:$W$75),IF(AND(D211="м",F211=13),LOOKUP(Q211,Юноши!$AY$5:$AY$75,Юноши!$W$5:$W$75),IF(AND(D211="м",F211=14),LOOKUP(Q211,Юноши!$AZ$5:$AZ$75,Юноши!$W$5:$W$75),IF(AND(D211="м",F211=15),LOOKUP(Q211,Юноши!$BA$5:$BA$75,Юноши!$W$5:$W$75),IF(AND(D211="м",F211=16),LOOKUP(Q211,Юноши!$BB$5:$BB$75,Юноши!$W$5:$W$75),IF(AND(D211="м",F211&gt;=17),LOOKUP(Q211,Юноши!$BC$5:$BC$75,Юноши!$W$5:$W$75)))))))))))))))))))</f>
        <v>0</v>
      </c>
      <c r="S211" s="335"/>
      <c r="T211" s="323">
        <f>IF(E211="",0,IF(S211="",0,IF(S211&lt;-4,0,IF(AND(D211="ж",F211&lt;=10),LOOKUP(S211,Девушки!$BG$5:$BG$75,Девушки!$W$5:$W$75),IF(AND(D211="ж",F211=11),LOOKUP(S211,Девушки!$BH$5:$BH$75,Девушки!$W$5:$W$75),IF(AND(D211="ж",F211=12),LOOKUP(S211,Девушки!$BI$5:$BI$75,Девушки!$W$5:$W$75),IF(AND(D211="ж",F211=13),LOOKUP(S211,Девушки!$BJ$5:$BJ$75,Девушки!$W$5:$W$75),IF(AND(D211="ж",F211=14),LOOKUP(S211,Девушки!$BK$5:$BK$75,Девушки!$W$5:$W$75),IF(AND(D211="ж",F211=15),LOOKUP(S211,Девушки!$BL$5:$BL$75,Девушки!$W$5:$W$75),IF(AND(D211="ж",F211=16),LOOKUP(S211,Девушки!$BM$5:$BM$75,Девушки!$W$5:$W$75),IF(AND(D211="ж",F211&gt;=17),LOOKUP(S211,Девушки!$BN$5:$BN$75,Девушки!$W$5:$W$75),IF(AND(D211="м",F211&lt;=10),LOOKUP(S211,Юноши!$BG$5:$BG$75,Юноши!$W$5:$W$75),IF(AND(D211="м",F211=11),LOOKUP(S211,Юноши!$BH$5:$BH$75,Юноши!$W$5:$W$75),IF(AND(D211="м",F211=12),LOOKUP(S211,Юноши!$BI$5:$BI$75,Юноши!$W$5:$W$75),IF(AND(D211="м",F211=13),LOOKUP(S211,Юноши!$BJ$5:$BJ$75,Юноши!$W$5:$W$75),IF(AND(D211="м",F211=14),LOOKUP(S211,Юноши!$BK$5:$BK$75,Юноши!$W$5:$W$75),IF(AND(D211="м",F211=15),LOOKUP(S211,Юноши!$BL$5:$BL$75,Юноши!$W$5:$W$75),IF(AND(D211="м",F211=16),LOOKUP(S211,Юноши!$BM$5:$BM$75,Юноши!$W$5:$W$75),IF(AND(D211="м",F211&gt;=17),LOOKUP(S211,Юноши!$BN$5:$BN$75,Юноши!$W$5:$W$75))))))))))))))))))))</f>
        <v>0</v>
      </c>
      <c r="U211" s="343"/>
      <c r="V211" s="454">
        <f>IF(E211="",0,IF(U211&lt;=0,0,IF(AND(D211="ж",F211&lt;=10),LOOKUP(U211,Девушки!$BT$5:$BT$76,Девушки!$BO$5:$BO$76),IF(AND(D211="ж",F211=11),LOOKUP(U211,Девушки!$BT$5:$BT$76,Девушки!$BO$5:$BO$76),IF(AND(D211="ж",F211=12),LOOKUP(U211,Девушки!$BT$5:$BT$76,Девушки!$BO$5:$BO$76),IF(AND(D211="ж",F211=13),LOOKUP(U211,Девушки!$BT$5:$BT$76,Девушки!$BO$5:$BO$76),IF(AND(D211="ж",F211=14),LOOKUP(U211,Девушки!$BT$5:$BT$76,Девушки!$BO$5:$BO$76),IF(AND(D211="ж",F211=15),LOOKUP(U211,Девушки!$BT$5:$BT$76,Девушки!$BO$5:$BO$76),IF(AND(D211="ж",F211=16),LOOKUP(U211,Девушки!$BT$5:$BT$76,Девушки!$BO$5:$BO$76),IF(AND(D211="ж",F211&gt;=17),LOOKUP(U211,Девушки!$BT$5:$BT$76,Девушки!$BO$5:$BO$76),IF(AND(D211="м",F211&lt;=10),LOOKUP(U211,Юноши!$BT$5:$BT$76,Юноши!$BO$5:$BO$76),IF(AND(D211="м",F211=11),LOOKUP(U211,Юноши!$BT$5:$BT$76,Юноши!$BO$5:$BO$76),IF(AND(D211="м",F211=12),LOOKUP(U211,Юноши!$BT$5:$BT$76,Юноши!$BO$5:$BO$76),IF(AND(D211="м",F211=13),LOOKUP(U211,Юноши!$BT$5:$BT$76,Юноши!$BO$5:$BO$76),IF(AND(D211="м",F211=14),LOOKUP(U211,Юноши!$BT$5:$BT$76,Юноши!$BO$5:$BO$76),IF(AND(D211="м",F211=15),LOOKUP(U211,Юноши!$BT$5:$BT$76,Юноши!$BO$5:$BO$76),IF(AND(D211="м",F211=16),LOOKUP(U211,Юноши!$BT$5:$BT$76,Юноши!$BO$5:$BO$76),IF(AND(D211="м",F211&gt;=17),LOOKUP(U211,Юноши!$BT$5:$BT$76,Юноши!$BO$5:$BO$76)))))))))))))))))))</f>
        <v>0</v>
      </c>
      <c r="W211" s="348"/>
      <c r="X211" s="324">
        <f>IF(E211="",0,IF(W211="",0,IF(AND(D211="ж",F211&lt;=10),LOOKUP(W211,Девушки!$D$5:$D$76,Девушки!$A$5:$A$76),IF(AND(D211="ж",F211=11),LOOKUP(W211,Девушки!$E$5:$E$76,Девушки!$A$5:$A$76),IF(AND(D211="ж",F211=12),LOOKUP(W211,Девушки!$F$5:$F$76,Девушки!$A$5:$A$76),IF(AND(D211="ж",F211=13),LOOKUP(W211,Девушки!$G$5:$G$76,Девушки!$A$5:$A$76),IF(AND(D211="ж",F211=14),LOOKUP(W211,Девушки!$H$5:$H$76,Девушки!$A$5:$A$76),IF(AND(D211="ж",F211=15),LOOKUP(W211,Девушки!$I$5:$I$76,Девушки!$A$5:$A$76),IF(AND(D211="ж",F211=16),LOOKUP(W211,Девушки!$J$5:$J$76,Девушки!$A$5:$A$76),IF(AND(D211="ж",F211&gt;=17),LOOKUP(W211,Девушки!$K$5:$K$76,Девушки!$A$5:$A$76),IF(AND(D211="м",F211&lt;=10),LOOKUP(W211,Юноши!$D$5:$D$76,Юноши!$A$5:$A$76),IF(AND(D211="м",F211=11),LOOKUP(W211,Юноши!$E$5:$E$76,Юноши!$A$5:$A$76),IF(AND(D211="м",F211=12),LOOKUP(W211,Юноши!$F$5:$F$76,Юноши!$A$5:$A$76),IF(AND(D211="м",F211=13),LOOKUP(W211,Юноши!$G$5:$G$76,Юноши!$A$5:$A$76),IF(AND(D211="м",F211=14),LOOKUP(W211,Юноши!$H$5:$H$76,Юноши!$A$5:$A$76),IF(AND(D211="м",F211=15),LOOKUP(W211,Юноши!$I$5:$I$76,Юноши!$A$5:$A$76),IF(AND(D211="м",F211=16),LOOKUP(W211,Юноши!$J$5:$J$76,Юноши!$A$5:$A$76),IF(AND(D211="м",F211&gt;=17),LOOKUP(W211,Юноши!$K$5:$K$76,Юноши!$A$5:$A$76)))))))))))))))))))</f>
        <v>0</v>
      </c>
      <c r="Y211" s="451">
        <f t="shared" si="7"/>
        <v>0</v>
      </c>
    </row>
    <row r="212" spans="1:25" ht="24.95" customHeight="1">
      <c r="A212" s="456"/>
      <c r="B212" s="456"/>
      <c r="C212" s="457"/>
      <c r="D212" s="458"/>
      <c r="E212" s="463"/>
      <c r="F212" s="416" t="str">
        <f t="shared" si="6"/>
        <v>/</v>
      </c>
      <c r="G212" s="422"/>
      <c r="H212" s="420">
        <f>IF(E212="",0,IF(G212&lt;=0,0,IF(AND(D212="ж",F212&lt;=10),LOOKUP(G212,Девушки!$CH$5:$CH$76,Девушки!$L$5:$L$76),IF(AND(D212="ж",F212=11),LOOKUP(G212,Девушки!$CI$5:$CI$76,Девушки!$L$5:$L$76),IF(AND(D212="ж",F212=12),LOOKUP(G212,Девушки!$CJ$5:$CJ$76,Девушки!$L$5:$L$76),IF(AND(D212="ж",F212=13),LOOKUP(G212,Девушки!$CK$5:$CK$76,Девушки!$L$5:$L$76),IF(AND(D212="ж",F212=14),LOOKUP(G212,Девушки!$CL$5:$CL$76,Девушки!$L$5:$L$76),IF(AND(D212="ж",F212=15),LOOKUP(G212,Девушки!$CM$5:$CM$76,Девушки!$L$5:$L$76),IF(AND(D212="ж",F212=16),LOOKUP(G212,Девушки!$CN$5:$CN$76,Девушки!$L$5:$L$76),IF(AND(D212="ж",F212&gt;=17),LOOKUP(G212,Девушки!$CO$5:$CO$76,Девушки!$L$5:$L$76),IF(AND(D212="м",F212&lt;=10),LOOKUP(G212,Юноши!$CH$5:$CH$76,Юноши!$L$5:$L$76),IF(AND(D212="м",F212=11),LOOKUP(G212,Юноши!$CI$5:$CI$76,Юноши!$L$5:$L$76),IF(AND(D212="м",F212=12),LOOKUP(G212,Юноши!$CJ$5:$CJ$76,Юноши!$L$5:$L$76),IF(AND(D212="м",F212=13),LOOKUP(G212,Юноши!$CK$5:$CK$76,Юноши!$L$5:$L$76),IF(AND(D212="м",F212=14),LOOKUP(G212,Юноши!$CL$5:$CL$76,Юноши!$L$5:$L$76),IF(AND(D212="м",F212=15),LOOKUP(G212,Юноши!$CM$5:$CM$76,Юноши!$L$5:$L$76),IF(AND(D212="м",F212=16),LOOKUP(G212,Юноши!$CN$5:$CN$76,Юноши!$L$5:$L$76),IF(AND(D212="м",F212&gt;=17),LOOKUP(G212,Юноши!$CO$5:$CO$76,Юноши!$L$5:$L$76)))))))))))))))))))</f>
        <v>0</v>
      </c>
      <c r="I212" s="418"/>
      <c r="J212" s="383">
        <f>IF(E212="",0,IF(I212&lt;=0,0,IF(AND(D212="ж",F212&lt;=10),LOOKUP(I212,Девушки!$O$5:$O$76,Девушки!$L$5:$L$76),IF(AND(D212="ж",F212=11),LOOKUP(I212,Девушки!$P$5:$P$76,Девушки!$L$5:$L$76),IF(AND(D212="ж",F212=12),LOOKUP(I212,Девушки!$Q$5:$Q$76,Девушки!$L$5:$L$76),IF(AND(D212="ж",F212=13),LOOKUP(I212,Девушки!$R$5:$R$76,Девушки!$L$5:$L$76),IF(AND(D212="ж",F212=14),LOOKUP(I212,Девушки!$S$5:$S$76,Девушки!$L$5:$L$76),IF(AND(D212="ж",F212=15),LOOKUP(I212,Девушки!$T$5:$T$76,Девушки!$L$5:$L$76),IF(AND(D212="ж",F212=16),LOOKUP(I212,Девушки!$U$5:$U$76,Девушки!$L$5:$L$76),IF(AND(D212="ж",F212&gt;=17),LOOKUP(I212,Девушки!$V$5:$V$76,Девушки!$L$5:$L$76),IF(AND(D212="м",F212&lt;=10),LOOKUP(I212,Юноши!$O$5:$O$76,Юноши!$L$5:$L$76),IF(AND(D212="м",F212=11),LOOKUP(I212,Юноши!$P$5:$P$76,Юноши!$L$5:$L$76),IF(AND(D212="м",F212=12),LOOKUP(I212,Юноши!$Q$5:$Q$76,Юноши!$L$5:$L$76),IF(AND(D212="м",F212=13),LOOKUP(I212,Юноши!$R$5:$R$76,Юноши!$L$5:$L$76),IF(AND(D212="м",F212=14),LOOKUP(I212,Юноши!$S$5:$S$76,Юноши!$L$5:$L$76),IF(AND(D212="м",F212=15),LOOKUP(I212,Юноши!$T$5:$T$76,Юноши!$L$5:$L$76),IF(AND(D212="м",F212=16),LOOKUP(I212,Юноши!$U$5:$U$76,Юноши!$L$5:$L$76),IF(AND(D212="м",F212&gt;=17),LOOKUP(I212,Юноши!$V$5:$V$76,Юноши!$L$5:$L$76)))))))))))))))))))</f>
        <v>0</v>
      </c>
      <c r="K212" s="424"/>
      <c r="L212" s="391">
        <f>IF(E212="",0,IF(K212&lt;=0,0,IF(AND(D212="ж",F212&lt;=16),LOOKUP(K212,Девушки!$CC$5:$CC$76,Девушки!$L$5:$L$76),IF(AND(D212="ж",F212=17),LOOKUP(K212,Девушки!$CD$5:$CD$76,Девушки!$L$5:$L$76),IF(AND(D212="м",F212&lt;=16),LOOKUP(K212,Юноши!$CC$5:$CC$76,Юноши!$L$5:$L$76),IF(AND(D212="м",F212=17),LOOKUP(K212,Юноши!$CD$5:$CD$76,Юноши!$L$5:$L$76)))))))</f>
        <v>0</v>
      </c>
      <c r="M212" s="387"/>
      <c r="N212" s="320">
        <f>IF(E212="",0,IF(M212&lt;=0,0,IF(AND(D212="ж",F212&lt;=10),LOOKUP(M212,Девушки!$Z$5:$Z$75,Девушки!$W$5:$W$75),IF(AND(D212="ж",F212=11),LOOKUP(M212,Девушки!$AA$5:$AA$75,Девушки!$W$5:$W$75),IF(AND(D212="ж",F212=12),LOOKUP(M212,Девушки!$AB$5:$AB$75,Девушки!$W$5:$W$75),IF(AND(D212="ж",F212=13),LOOKUP(M212,Девушки!$AC$5:$AC$75,Девушки!$W$5:$W$75),IF(AND(D212="ж",F212=14),LOOKUP(M212,Девушки!$AD$5:$AD$75,Девушки!$W$5:$W$75),IF(AND(D212="ж",F212=15),LOOKUP(M212,Девушки!$AE$5:$AE$75,Девушки!$W$5:$W$75),IF(AND(D212="ж",F212=16),LOOKUP(M212,Девушки!$AF$5:$AF$75,Девушки!$W$5:$W$75),IF(AND(D212="ж",F212&gt;=17),LOOKUP(M212,Девушки!$AG$5:$AG$75,Девушки!$W$5:$W$75),IF(AND(D212="м",F212&lt;=10),LOOKUP(M212,Юноши!$Z$5:$Z$75,Юноши!$W$5:$W$75),IF(AND(D212="м",F212=11),LOOKUP(M212,Юноши!$AA$5:$AA$75,Юноши!$W$5:$W$75),IF(AND(D212="м",F212=12),LOOKUP(M212,Юноши!$AB$5:$AB$75,Юноши!$W$5:$W$75),IF(AND(D212="м",F212=13),LOOKUP(M212,Юноши!$AC$5:$AC$75,Юноши!$W$5:$W$75),IF(AND(D212="м",F212=14),LOOKUP(M212,Юноши!$AD$5:$AD$75,Юноши!$W$5:$W$75),IF(AND(D212="м",F212=15),LOOKUP(M212,Юноши!$AE$5:$AE$75,Юноши!$W$5:$W$75),IF(AND(D212="м",F212=16),LOOKUP(M212,Юноши!$AF$5:$AF$75,Юноши!$W$5:$W$75),IF(AND(D212="м",F212&gt;=17),LOOKUP(M212,Юноши!$AG$5:$AG$75,Юноши!$W$5:$W$75)))))))))))))))))))</f>
        <v>0</v>
      </c>
      <c r="O212" s="389"/>
      <c r="P212" s="322">
        <f>IF(E212="",0,IF(O212&lt;=0,0,IF(AND(D212="ж",F212&lt;=10),LOOKUP(O212,Девушки!$AK$5:$AK$75,Девушки!$W$5:$W$75),IF(AND(D212="ж",F212=11),LOOKUP(O212,Девушки!$AL$5:$AL$75,Девушки!$W$5:$W$75),IF(AND(D212="ж",F212=12),LOOKUP(O212,Девушки!$AM$5:$AM$75,Девушки!$W$5:$W$75),IF(AND(D212="ж",F212=13),LOOKUP(O212,Девушки!$AN$5:$AN$75,Девушки!$W$5:$W$75),IF(AND(D212="ж",F212=14),LOOKUP(O212,Девушки!$AO$5:$AO$75,Девушки!$W$5:$W$75),IF(AND(D212="ж",F212=15),LOOKUP(O212,Девушки!$AP$5:$AP$75,Девушки!$W$5:$W$75),IF(AND(D212="ж",F212=16),LOOKUP(O212,Девушки!$AQ$5:$AQ$75,Девушки!$W$5:$W$75),IF(AND(D212="ж",F212&gt;=17),LOOKUP(O212,Девушки!$AR$5:$AR$75,Девушки!$W$5:$W$75),IF(AND(D212="м",F212&lt;=10),LOOKUP(O212,Юноши!$AK$5:$AK$75,Юноши!$W$5:$W$75),IF(AND(D212="м",F212=11),LOOKUP(O212,Юноши!$AL$5:$AL$75,Юноши!$W$5:$W$75),IF(AND(D212="м",F212=12),LOOKUP(O212,Юноши!$AM$5:$AM$75,Юноши!$W$5:$W$75),IF(AND(D212="м",F212=13),LOOKUP(O212,Юноши!$AN$5:$AN$75,Юноши!$W$5:$W$75),IF(AND(D212="м",F212=14),LOOKUP(O212,Юноши!$AO$5:$AO$75,Юноши!$W$5:$W$75),IF(AND(D212="м",F212=15),LOOKUP(O212,Юноши!$AP$5:$AP$75,Юноши!$W$5:$W$75),IF(AND(D212="м",F212=16),LOOKUP(O212,Юноши!$AQ$5:$AQ$75,Юноши!$W$5:$W$75),IF(AND(D212="м",F212&gt;=17),LOOKUP(O212,Юноши!$AR$5:$AR$75,Юноши!$W$5:$W$75)))))))))))))))))))</f>
        <v>0</v>
      </c>
      <c r="Q212" s="319"/>
      <c r="R212" s="454">
        <f>IF(E212="",0,IF(Q212&lt;=0,0,IF(AND(D212="ж",F212&lt;=10),LOOKUP(Q212,Девушки!$AV$5:$AV$75,Девушки!$W$5:$W$75),IF(AND(D212="ж",F212=11),LOOKUP(Q212,Девушки!$AW$5:$AW$75,Девушки!$W$5:$W$75),IF(AND(D212="ж",F212=12),LOOKUP(Q212,Девушки!$AX$5:$AX$75,Девушки!$W$5:$W$75),IF(AND(D212="ж",F212=13),LOOKUP(Q212,Девушки!$AY$5:$AY$75,Девушки!$W$5:$W$75),IF(AND(D212="ж",F212=14),LOOKUP(Q212,Девушки!$AZ$5:$AZ$75,Девушки!$W$5:$W$75),IF(AND(D212="ж",F212=15),LOOKUP(Q212,Девушки!$BA$5:$BA$75,Девушки!$W$5:$W$75),IF(AND(D212="ж",F212=16),LOOKUP(Q212,Девушки!$BB$5:$BB$75,Девушки!$W$5:$W$75),IF(AND(D212="ж",F212&gt;=17),LOOKUP(Q212,Девушки!$BC$5:$BC$75,Девушки!$W$5:$W$75),IF(AND(D212="м",F212&lt;=10),LOOKUP(Q212,Юноши!$AV$5:$AV$75,Юноши!$W$5:$W$75),IF(AND(D212="м",F212=11),LOOKUP(Q212,Юноши!$AW$5:$AW$75,Юноши!$W$5:$W$75),IF(AND(D212="м",F212=12),LOOKUP(Q212,Юноши!$AX$5:$AX$75,Юноши!$W$5:$W$75),IF(AND(D212="м",F212=13),LOOKUP(Q212,Юноши!$AY$5:$AY$75,Юноши!$W$5:$W$75),IF(AND(D212="м",F212=14),LOOKUP(Q212,Юноши!$AZ$5:$AZ$75,Юноши!$W$5:$W$75),IF(AND(D212="м",F212=15),LOOKUP(Q212,Юноши!$BA$5:$BA$75,Юноши!$W$5:$W$75),IF(AND(D212="м",F212=16),LOOKUP(Q212,Юноши!$BB$5:$BB$75,Юноши!$W$5:$W$75),IF(AND(D212="м",F212&gt;=17),LOOKUP(Q212,Юноши!$BC$5:$BC$75,Юноши!$W$5:$W$75)))))))))))))))))))</f>
        <v>0</v>
      </c>
      <c r="S212" s="335"/>
      <c r="T212" s="323">
        <f>IF(E212="",0,IF(S212="",0,IF(S212&lt;-4,0,IF(AND(D212="ж",F212&lt;=10),LOOKUP(S212,Девушки!$BG$5:$BG$75,Девушки!$W$5:$W$75),IF(AND(D212="ж",F212=11),LOOKUP(S212,Девушки!$BH$5:$BH$75,Девушки!$W$5:$W$75),IF(AND(D212="ж",F212=12),LOOKUP(S212,Девушки!$BI$5:$BI$75,Девушки!$W$5:$W$75),IF(AND(D212="ж",F212=13),LOOKUP(S212,Девушки!$BJ$5:$BJ$75,Девушки!$W$5:$W$75),IF(AND(D212="ж",F212=14),LOOKUP(S212,Девушки!$BK$5:$BK$75,Девушки!$W$5:$W$75),IF(AND(D212="ж",F212=15),LOOKUP(S212,Девушки!$BL$5:$BL$75,Девушки!$W$5:$W$75),IF(AND(D212="ж",F212=16),LOOKUP(S212,Девушки!$BM$5:$BM$75,Девушки!$W$5:$W$75),IF(AND(D212="ж",F212&gt;=17),LOOKUP(S212,Девушки!$BN$5:$BN$75,Девушки!$W$5:$W$75),IF(AND(D212="м",F212&lt;=10),LOOKUP(S212,Юноши!$BG$5:$BG$75,Юноши!$W$5:$W$75),IF(AND(D212="м",F212=11),LOOKUP(S212,Юноши!$BH$5:$BH$75,Юноши!$W$5:$W$75),IF(AND(D212="м",F212=12),LOOKUP(S212,Юноши!$BI$5:$BI$75,Юноши!$W$5:$W$75),IF(AND(D212="м",F212=13),LOOKUP(S212,Юноши!$BJ$5:$BJ$75,Юноши!$W$5:$W$75),IF(AND(D212="м",F212=14),LOOKUP(S212,Юноши!$BK$5:$BK$75,Юноши!$W$5:$W$75),IF(AND(D212="м",F212=15),LOOKUP(S212,Юноши!$BL$5:$BL$75,Юноши!$W$5:$W$75),IF(AND(D212="м",F212=16),LOOKUP(S212,Юноши!$BM$5:$BM$75,Юноши!$W$5:$W$75),IF(AND(D212="м",F212&gt;=17),LOOKUP(S212,Юноши!$BN$5:$BN$75,Юноши!$W$5:$W$75))))))))))))))))))))</f>
        <v>0</v>
      </c>
      <c r="U212" s="343"/>
      <c r="V212" s="454">
        <f>IF(E212="",0,IF(U212&lt;=0,0,IF(AND(D212="ж",F212&lt;=10),LOOKUP(U212,Девушки!$BT$5:$BT$76,Девушки!$BO$5:$BO$76),IF(AND(D212="ж",F212=11),LOOKUP(U212,Девушки!$BT$5:$BT$76,Девушки!$BO$5:$BO$76),IF(AND(D212="ж",F212=12),LOOKUP(U212,Девушки!$BT$5:$BT$76,Девушки!$BO$5:$BO$76),IF(AND(D212="ж",F212=13),LOOKUP(U212,Девушки!$BT$5:$BT$76,Девушки!$BO$5:$BO$76),IF(AND(D212="ж",F212=14),LOOKUP(U212,Девушки!$BT$5:$BT$76,Девушки!$BO$5:$BO$76),IF(AND(D212="ж",F212=15),LOOKUP(U212,Девушки!$BT$5:$BT$76,Девушки!$BO$5:$BO$76),IF(AND(D212="ж",F212=16),LOOKUP(U212,Девушки!$BT$5:$BT$76,Девушки!$BO$5:$BO$76),IF(AND(D212="ж",F212&gt;=17),LOOKUP(U212,Девушки!$BT$5:$BT$76,Девушки!$BO$5:$BO$76),IF(AND(D212="м",F212&lt;=10),LOOKUP(U212,Юноши!$BT$5:$BT$76,Юноши!$BO$5:$BO$76),IF(AND(D212="м",F212=11),LOOKUP(U212,Юноши!$BT$5:$BT$76,Юноши!$BO$5:$BO$76),IF(AND(D212="м",F212=12),LOOKUP(U212,Юноши!$BT$5:$BT$76,Юноши!$BO$5:$BO$76),IF(AND(D212="м",F212=13),LOOKUP(U212,Юноши!$BT$5:$BT$76,Юноши!$BO$5:$BO$76),IF(AND(D212="м",F212=14),LOOKUP(U212,Юноши!$BT$5:$BT$76,Юноши!$BO$5:$BO$76),IF(AND(D212="м",F212=15),LOOKUP(U212,Юноши!$BT$5:$BT$76,Юноши!$BO$5:$BO$76),IF(AND(D212="м",F212=16),LOOKUP(U212,Юноши!$BT$5:$BT$76,Юноши!$BO$5:$BO$76),IF(AND(D212="м",F212&gt;=17),LOOKUP(U212,Юноши!$BT$5:$BT$76,Юноши!$BO$5:$BO$76)))))))))))))))))))</f>
        <v>0</v>
      </c>
      <c r="W212" s="348"/>
      <c r="X212" s="324">
        <f>IF(E212="",0,IF(W212="",0,IF(AND(D212="ж",F212&lt;=10),LOOKUP(W212,Девушки!$D$5:$D$76,Девушки!$A$5:$A$76),IF(AND(D212="ж",F212=11),LOOKUP(W212,Девушки!$E$5:$E$76,Девушки!$A$5:$A$76),IF(AND(D212="ж",F212=12),LOOKUP(W212,Девушки!$F$5:$F$76,Девушки!$A$5:$A$76),IF(AND(D212="ж",F212=13),LOOKUP(W212,Девушки!$G$5:$G$76,Девушки!$A$5:$A$76),IF(AND(D212="ж",F212=14),LOOKUP(W212,Девушки!$H$5:$H$76,Девушки!$A$5:$A$76),IF(AND(D212="ж",F212=15),LOOKUP(W212,Девушки!$I$5:$I$76,Девушки!$A$5:$A$76),IF(AND(D212="ж",F212=16),LOOKUP(W212,Девушки!$J$5:$J$76,Девушки!$A$5:$A$76),IF(AND(D212="ж",F212&gt;=17),LOOKUP(W212,Девушки!$K$5:$K$76,Девушки!$A$5:$A$76),IF(AND(D212="м",F212&lt;=10),LOOKUP(W212,Юноши!$D$5:$D$76,Юноши!$A$5:$A$76),IF(AND(D212="м",F212=11),LOOKUP(W212,Юноши!$E$5:$E$76,Юноши!$A$5:$A$76),IF(AND(D212="м",F212=12),LOOKUP(W212,Юноши!$F$5:$F$76,Юноши!$A$5:$A$76),IF(AND(D212="м",F212=13),LOOKUP(W212,Юноши!$G$5:$G$76,Юноши!$A$5:$A$76),IF(AND(D212="м",F212=14),LOOKUP(W212,Юноши!$H$5:$H$76,Юноши!$A$5:$A$76),IF(AND(D212="м",F212=15),LOOKUP(W212,Юноши!$I$5:$I$76,Юноши!$A$5:$A$76),IF(AND(D212="м",F212=16),LOOKUP(W212,Юноши!$J$5:$J$76,Юноши!$A$5:$A$76),IF(AND(D212="м",F212&gt;=17),LOOKUP(W212,Юноши!$K$5:$K$76,Юноши!$A$5:$A$76)))))))))))))))))))</f>
        <v>0</v>
      </c>
      <c r="Y212" s="451">
        <f t="shared" si="7"/>
        <v>0</v>
      </c>
    </row>
    <row r="213" spans="1:25" ht="24.95" customHeight="1">
      <c r="A213" s="456"/>
      <c r="B213" s="456"/>
      <c r="C213" s="457"/>
      <c r="D213" s="458"/>
      <c r="E213" s="463"/>
      <c r="F213" s="416" t="str">
        <f t="shared" si="6"/>
        <v>/</v>
      </c>
      <c r="G213" s="422"/>
      <c r="H213" s="420">
        <f>IF(E213="",0,IF(G213&lt;=0,0,IF(AND(D213="ж",F213&lt;=10),LOOKUP(G213,Девушки!$CH$5:$CH$76,Девушки!$L$5:$L$76),IF(AND(D213="ж",F213=11),LOOKUP(G213,Девушки!$CI$5:$CI$76,Девушки!$L$5:$L$76),IF(AND(D213="ж",F213=12),LOOKUP(G213,Девушки!$CJ$5:$CJ$76,Девушки!$L$5:$L$76),IF(AND(D213="ж",F213=13),LOOKUP(G213,Девушки!$CK$5:$CK$76,Девушки!$L$5:$L$76),IF(AND(D213="ж",F213=14),LOOKUP(G213,Девушки!$CL$5:$CL$76,Девушки!$L$5:$L$76),IF(AND(D213="ж",F213=15),LOOKUP(G213,Девушки!$CM$5:$CM$76,Девушки!$L$5:$L$76),IF(AND(D213="ж",F213=16),LOOKUP(G213,Девушки!$CN$5:$CN$76,Девушки!$L$5:$L$76),IF(AND(D213="ж",F213&gt;=17),LOOKUP(G213,Девушки!$CO$5:$CO$76,Девушки!$L$5:$L$76),IF(AND(D213="м",F213&lt;=10),LOOKUP(G213,Юноши!$CH$5:$CH$76,Юноши!$L$5:$L$76),IF(AND(D213="м",F213=11),LOOKUP(G213,Юноши!$CI$5:$CI$76,Юноши!$L$5:$L$76),IF(AND(D213="м",F213=12),LOOKUP(G213,Юноши!$CJ$5:$CJ$76,Юноши!$L$5:$L$76),IF(AND(D213="м",F213=13),LOOKUP(G213,Юноши!$CK$5:$CK$76,Юноши!$L$5:$L$76),IF(AND(D213="м",F213=14),LOOKUP(G213,Юноши!$CL$5:$CL$76,Юноши!$L$5:$L$76),IF(AND(D213="м",F213=15),LOOKUP(G213,Юноши!$CM$5:$CM$76,Юноши!$L$5:$L$76),IF(AND(D213="м",F213=16),LOOKUP(G213,Юноши!$CN$5:$CN$76,Юноши!$L$5:$L$76),IF(AND(D213="м",F213&gt;=17),LOOKUP(G213,Юноши!$CO$5:$CO$76,Юноши!$L$5:$L$76)))))))))))))))))))</f>
        <v>0</v>
      </c>
      <c r="I213" s="418"/>
      <c r="J213" s="383">
        <f>IF(E213="",0,IF(I213&lt;=0,0,IF(AND(D213="ж",F213&lt;=10),LOOKUP(I213,Девушки!$O$5:$O$76,Девушки!$L$5:$L$76),IF(AND(D213="ж",F213=11),LOOKUP(I213,Девушки!$P$5:$P$76,Девушки!$L$5:$L$76),IF(AND(D213="ж",F213=12),LOOKUP(I213,Девушки!$Q$5:$Q$76,Девушки!$L$5:$L$76),IF(AND(D213="ж",F213=13),LOOKUP(I213,Девушки!$R$5:$R$76,Девушки!$L$5:$L$76),IF(AND(D213="ж",F213=14),LOOKUP(I213,Девушки!$S$5:$S$76,Девушки!$L$5:$L$76),IF(AND(D213="ж",F213=15),LOOKUP(I213,Девушки!$T$5:$T$76,Девушки!$L$5:$L$76),IF(AND(D213="ж",F213=16),LOOKUP(I213,Девушки!$U$5:$U$76,Девушки!$L$5:$L$76),IF(AND(D213="ж",F213&gt;=17),LOOKUP(I213,Девушки!$V$5:$V$76,Девушки!$L$5:$L$76),IF(AND(D213="м",F213&lt;=10),LOOKUP(I213,Юноши!$O$5:$O$76,Юноши!$L$5:$L$76),IF(AND(D213="м",F213=11),LOOKUP(I213,Юноши!$P$5:$P$76,Юноши!$L$5:$L$76),IF(AND(D213="м",F213=12),LOOKUP(I213,Юноши!$Q$5:$Q$76,Юноши!$L$5:$L$76),IF(AND(D213="м",F213=13),LOOKUP(I213,Юноши!$R$5:$R$76,Юноши!$L$5:$L$76),IF(AND(D213="м",F213=14),LOOKUP(I213,Юноши!$S$5:$S$76,Юноши!$L$5:$L$76),IF(AND(D213="м",F213=15),LOOKUP(I213,Юноши!$T$5:$T$76,Юноши!$L$5:$L$76),IF(AND(D213="м",F213=16),LOOKUP(I213,Юноши!$U$5:$U$76,Юноши!$L$5:$L$76),IF(AND(D213="м",F213&gt;=17),LOOKUP(I213,Юноши!$V$5:$V$76,Юноши!$L$5:$L$76)))))))))))))))))))</f>
        <v>0</v>
      </c>
      <c r="K213" s="424"/>
      <c r="L213" s="391">
        <f>IF(E213="",0,IF(K213&lt;=0,0,IF(AND(D213="ж",F213&lt;=16),LOOKUP(K213,Девушки!$CC$5:$CC$76,Девушки!$L$5:$L$76),IF(AND(D213="ж",F213=17),LOOKUP(K213,Девушки!$CD$5:$CD$76,Девушки!$L$5:$L$76),IF(AND(D213="м",F213&lt;=16),LOOKUP(K213,Юноши!$CC$5:$CC$76,Юноши!$L$5:$L$76),IF(AND(D213="м",F213=17),LOOKUP(K213,Юноши!$CD$5:$CD$76,Юноши!$L$5:$L$76)))))))</f>
        <v>0</v>
      </c>
      <c r="M213" s="387"/>
      <c r="N213" s="320">
        <f>IF(E213="",0,IF(M213&lt;=0,0,IF(AND(D213="ж",F213&lt;=10),LOOKUP(M213,Девушки!$Z$5:$Z$75,Девушки!$W$5:$W$75),IF(AND(D213="ж",F213=11),LOOKUP(M213,Девушки!$AA$5:$AA$75,Девушки!$W$5:$W$75),IF(AND(D213="ж",F213=12),LOOKUP(M213,Девушки!$AB$5:$AB$75,Девушки!$W$5:$W$75),IF(AND(D213="ж",F213=13),LOOKUP(M213,Девушки!$AC$5:$AC$75,Девушки!$W$5:$W$75),IF(AND(D213="ж",F213=14),LOOKUP(M213,Девушки!$AD$5:$AD$75,Девушки!$W$5:$W$75),IF(AND(D213="ж",F213=15),LOOKUP(M213,Девушки!$AE$5:$AE$75,Девушки!$W$5:$W$75),IF(AND(D213="ж",F213=16),LOOKUP(M213,Девушки!$AF$5:$AF$75,Девушки!$W$5:$W$75),IF(AND(D213="ж",F213&gt;=17),LOOKUP(M213,Девушки!$AG$5:$AG$75,Девушки!$W$5:$W$75),IF(AND(D213="м",F213&lt;=10),LOOKUP(M213,Юноши!$Z$5:$Z$75,Юноши!$W$5:$W$75),IF(AND(D213="м",F213=11),LOOKUP(M213,Юноши!$AA$5:$AA$75,Юноши!$W$5:$W$75),IF(AND(D213="м",F213=12),LOOKUP(M213,Юноши!$AB$5:$AB$75,Юноши!$W$5:$W$75),IF(AND(D213="м",F213=13),LOOKUP(M213,Юноши!$AC$5:$AC$75,Юноши!$W$5:$W$75),IF(AND(D213="м",F213=14),LOOKUP(M213,Юноши!$AD$5:$AD$75,Юноши!$W$5:$W$75),IF(AND(D213="м",F213=15),LOOKUP(M213,Юноши!$AE$5:$AE$75,Юноши!$W$5:$W$75),IF(AND(D213="м",F213=16),LOOKUP(M213,Юноши!$AF$5:$AF$75,Юноши!$W$5:$W$75),IF(AND(D213="м",F213&gt;=17),LOOKUP(M213,Юноши!$AG$5:$AG$75,Юноши!$W$5:$W$75)))))))))))))))))))</f>
        <v>0</v>
      </c>
      <c r="O213" s="389"/>
      <c r="P213" s="322">
        <f>IF(E213="",0,IF(O213&lt;=0,0,IF(AND(D213="ж",F213&lt;=10),LOOKUP(O213,Девушки!$AK$5:$AK$75,Девушки!$W$5:$W$75),IF(AND(D213="ж",F213=11),LOOKUP(O213,Девушки!$AL$5:$AL$75,Девушки!$W$5:$W$75),IF(AND(D213="ж",F213=12),LOOKUP(O213,Девушки!$AM$5:$AM$75,Девушки!$W$5:$W$75),IF(AND(D213="ж",F213=13),LOOKUP(O213,Девушки!$AN$5:$AN$75,Девушки!$W$5:$W$75),IF(AND(D213="ж",F213=14),LOOKUP(O213,Девушки!$AO$5:$AO$75,Девушки!$W$5:$W$75),IF(AND(D213="ж",F213=15),LOOKUP(O213,Девушки!$AP$5:$AP$75,Девушки!$W$5:$W$75),IF(AND(D213="ж",F213=16),LOOKUP(O213,Девушки!$AQ$5:$AQ$75,Девушки!$W$5:$W$75),IF(AND(D213="ж",F213&gt;=17),LOOKUP(O213,Девушки!$AR$5:$AR$75,Девушки!$W$5:$W$75),IF(AND(D213="м",F213&lt;=10),LOOKUP(O213,Юноши!$AK$5:$AK$75,Юноши!$W$5:$W$75),IF(AND(D213="м",F213=11),LOOKUP(O213,Юноши!$AL$5:$AL$75,Юноши!$W$5:$W$75),IF(AND(D213="м",F213=12),LOOKUP(O213,Юноши!$AM$5:$AM$75,Юноши!$W$5:$W$75),IF(AND(D213="м",F213=13),LOOKUP(O213,Юноши!$AN$5:$AN$75,Юноши!$W$5:$W$75),IF(AND(D213="м",F213=14),LOOKUP(O213,Юноши!$AO$5:$AO$75,Юноши!$W$5:$W$75),IF(AND(D213="м",F213=15),LOOKUP(O213,Юноши!$AP$5:$AP$75,Юноши!$W$5:$W$75),IF(AND(D213="м",F213=16),LOOKUP(O213,Юноши!$AQ$5:$AQ$75,Юноши!$W$5:$W$75),IF(AND(D213="м",F213&gt;=17),LOOKUP(O213,Юноши!$AR$5:$AR$75,Юноши!$W$5:$W$75)))))))))))))))))))</f>
        <v>0</v>
      </c>
      <c r="Q213" s="319"/>
      <c r="R213" s="454">
        <f>IF(E213="",0,IF(Q213&lt;=0,0,IF(AND(D213="ж",F213&lt;=10),LOOKUP(Q213,Девушки!$AV$5:$AV$75,Девушки!$W$5:$W$75),IF(AND(D213="ж",F213=11),LOOKUP(Q213,Девушки!$AW$5:$AW$75,Девушки!$W$5:$W$75),IF(AND(D213="ж",F213=12),LOOKUP(Q213,Девушки!$AX$5:$AX$75,Девушки!$W$5:$W$75),IF(AND(D213="ж",F213=13),LOOKUP(Q213,Девушки!$AY$5:$AY$75,Девушки!$W$5:$W$75),IF(AND(D213="ж",F213=14),LOOKUP(Q213,Девушки!$AZ$5:$AZ$75,Девушки!$W$5:$W$75),IF(AND(D213="ж",F213=15),LOOKUP(Q213,Девушки!$BA$5:$BA$75,Девушки!$W$5:$W$75),IF(AND(D213="ж",F213=16),LOOKUP(Q213,Девушки!$BB$5:$BB$75,Девушки!$W$5:$W$75),IF(AND(D213="ж",F213&gt;=17),LOOKUP(Q213,Девушки!$BC$5:$BC$75,Девушки!$W$5:$W$75),IF(AND(D213="м",F213&lt;=10),LOOKUP(Q213,Юноши!$AV$5:$AV$75,Юноши!$W$5:$W$75),IF(AND(D213="м",F213=11),LOOKUP(Q213,Юноши!$AW$5:$AW$75,Юноши!$W$5:$W$75),IF(AND(D213="м",F213=12),LOOKUP(Q213,Юноши!$AX$5:$AX$75,Юноши!$W$5:$W$75),IF(AND(D213="м",F213=13),LOOKUP(Q213,Юноши!$AY$5:$AY$75,Юноши!$W$5:$W$75),IF(AND(D213="м",F213=14),LOOKUP(Q213,Юноши!$AZ$5:$AZ$75,Юноши!$W$5:$W$75),IF(AND(D213="м",F213=15),LOOKUP(Q213,Юноши!$BA$5:$BA$75,Юноши!$W$5:$W$75),IF(AND(D213="м",F213=16),LOOKUP(Q213,Юноши!$BB$5:$BB$75,Юноши!$W$5:$W$75),IF(AND(D213="м",F213&gt;=17),LOOKUP(Q213,Юноши!$BC$5:$BC$75,Юноши!$W$5:$W$75)))))))))))))))))))</f>
        <v>0</v>
      </c>
      <c r="S213" s="335"/>
      <c r="T213" s="323">
        <f>IF(E213="",0,IF(S213="",0,IF(S213&lt;-4,0,IF(AND(D213="ж",F213&lt;=10),LOOKUP(S213,Девушки!$BG$5:$BG$75,Девушки!$W$5:$W$75),IF(AND(D213="ж",F213=11),LOOKUP(S213,Девушки!$BH$5:$BH$75,Девушки!$W$5:$W$75),IF(AND(D213="ж",F213=12),LOOKUP(S213,Девушки!$BI$5:$BI$75,Девушки!$W$5:$W$75),IF(AND(D213="ж",F213=13),LOOKUP(S213,Девушки!$BJ$5:$BJ$75,Девушки!$W$5:$W$75),IF(AND(D213="ж",F213=14),LOOKUP(S213,Девушки!$BK$5:$BK$75,Девушки!$W$5:$W$75),IF(AND(D213="ж",F213=15),LOOKUP(S213,Девушки!$BL$5:$BL$75,Девушки!$W$5:$W$75),IF(AND(D213="ж",F213=16),LOOKUP(S213,Девушки!$BM$5:$BM$75,Девушки!$W$5:$W$75),IF(AND(D213="ж",F213&gt;=17),LOOKUP(S213,Девушки!$BN$5:$BN$75,Девушки!$W$5:$W$75),IF(AND(D213="м",F213&lt;=10),LOOKUP(S213,Юноши!$BG$5:$BG$75,Юноши!$W$5:$W$75),IF(AND(D213="м",F213=11),LOOKUP(S213,Юноши!$BH$5:$BH$75,Юноши!$W$5:$W$75),IF(AND(D213="м",F213=12),LOOKUP(S213,Юноши!$BI$5:$BI$75,Юноши!$W$5:$W$75),IF(AND(D213="м",F213=13),LOOKUP(S213,Юноши!$BJ$5:$BJ$75,Юноши!$W$5:$W$75),IF(AND(D213="м",F213=14),LOOKUP(S213,Юноши!$BK$5:$BK$75,Юноши!$W$5:$W$75),IF(AND(D213="м",F213=15),LOOKUP(S213,Юноши!$BL$5:$BL$75,Юноши!$W$5:$W$75),IF(AND(D213="м",F213=16),LOOKUP(S213,Юноши!$BM$5:$BM$75,Юноши!$W$5:$W$75),IF(AND(D213="м",F213&gt;=17),LOOKUP(S213,Юноши!$BN$5:$BN$75,Юноши!$W$5:$W$75))))))))))))))))))))</f>
        <v>0</v>
      </c>
      <c r="U213" s="343"/>
      <c r="V213" s="454">
        <f>IF(E213="",0,IF(U213&lt;=0,0,IF(AND(D213="ж",F213&lt;=10),LOOKUP(U213,Девушки!$BT$5:$BT$76,Девушки!$BO$5:$BO$76),IF(AND(D213="ж",F213=11),LOOKUP(U213,Девушки!$BT$5:$BT$76,Девушки!$BO$5:$BO$76),IF(AND(D213="ж",F213=12),LOOKUP(U213,Девушки!$BT$5:$BT$76,Девушки!$BO$5:$BO$76),IF(AND(D213="ж",F213=13),LOOKUP(U213,Девушки!$BT$5:$BT$76,Девушки!$BO$5:$BO$76),IF(AND(D213="ж",F213=14),LOOKUP(U213,Девушки!$BT$5:$BT$76,Девушки!$BO$5:$BO$76),IF(AND(D213="ж",F213=15),LOOKUP(U213,Девушки!$BT$5:$BT$76,Девушки!$BO$5:$BO$76),IF(AND(D213="ж",F213=16),LOOKUP(U213,Девушки!$BT$5:$BT$76,Девушки!$BO$5:$BO$76),IF(AND(D213="ж",F213&gt;=17),LOOKUP(U213,Девушки!$BT$5:$BT$76,Девушки!$BO$5:$BO$76),IF(AND(D213="м",F213&lt;=10),LOOKUP(U213,Юноши!$BT$5:$BT$76,Юноши!$BO$5:$BO$76),IF(AND(D213="м",F213=11),LOOKUP(U213,Юноши!$BT$5:$BT$76,Юноши!$BO$5:$BO$76),IF(AND(D213="м",F213=12),LOOKUP(U213,Юноши!$BT$5:$BT$76,Юноши!$BO$5:$BO$76),IF(AND(D213="м",F213=13),LOOKUP(U213,Юноши!$BT$5:$BT$76,Юноши!$BO$5:$BO$76),IF(AND(D213="м",F213=14),LOOKUP(U213,Юноши!$BT$5:$BT$76,Юноши!$BO$5:$BO$76),IF(AND(D213="м",F213=15),LOOKUP(U213,Юноши!$BT$5:$BT$76,Юноши!$BO$5:$BO$76),IF(AND(D213="м",F213=16),LOOKUP(U213,Юноши!$BT$5:$BT$76,Юноши!$BO$5:$BO$76),IF(AND(D213="м",F213&gt;=17),LOOKUP(U213,Юноши!$BT$5:$BT$76,Юноши!$BO$5:$BO$76)))))))))))))))))))</f>
        <v>0</v>
      </c>
      <c r="W213" s="348"/>
      <c r="X213" s="324">
        <f>IF(E213="",0,IF(W213="",0,IF(AND(D213="ж",F213&lt;=10),LOOKUP(W213,Девушки!$D$5:$D$76,Девушки!$A$5:$A$76),IF(AND(D213="ж",F213=11),LOOKUP(W213,Девушки!$E$5:$E$76,Девушки!$A$5:$A$76),IF(AND(D213="ж",F213=12),LOOKUP(W213,Девушки!$F$5:$F$76,Девушки!$A$5:$A$76),IF(AND(D213="ж",F213=13),LOOKUP(W213,Девушки!$G$5:$G$76,Девушки!$A$5:$A$76),IF(AND(D213="ж",F213=14),LOOKUP(W213,Девушки!$H$5:$H$76,Девушки!$A$5:$A$76),IF(AND(D213="ж",F213=15),LOOKUP(W213,Девушки!$I$5:$I$76,Девушки!$A$5:$A$76),IF(AND(D213="ж",F213=16),LOOKUP(W213,Девушки!$J$5:$J$76,Девушки!$A$5:$A$76),IF(AND(D213="ж",F213&gt;=17),LOOKUP(W213,Девушки!$K$5:$K$76,Девушки!$A$5:$A$76),IF(AND(D213="м",F213&lt;=10),LOOKUP(W213,Юноши!$D$5:$D$76,Юноши!$A$5:$A$76),IF(AND(D213="м",F213=11),LOOKUP(W213,Юноши!$E$5:$E$76,Юноши!$A$5:$A$76),IF(AND(D213="м",F213=12),LOOKUP(W213,Юноши!$F$5:$F$76,Юноши!$A$5:$A$76),IF(AND(D213="м",F213=13),LOOKUP(W213,Юноши!$G$5:$G$76,Юноши!$A$5:$A$76),IF(AND(D213="м",F213=14),LOOKUP(W213,Юноши!$H$5:$H$76,Юноши!$A$5:$A$76),IF(AND(D213="м",F213=15),LOOKUP(W213,Юноши!$I$5:$I$76,Юноши!$A$5:$A$76),IF(AND(D213="м",F213=16),LOOKUP(W213,Юноши!$J$5:$J$76,Юноши!$A$5:$A$76),IF(AND(D213="м",F213&gt;=17),LOOKUP(W213,Юноши!$K$5:$K$76,Юноши!$A$5:$A$76)))))))))))))))))))</f>
        <v>0</v>
      </c>
      <c r="Y213" s="451">
        <f t="shared" si="7"/>
        <v>0</v>
      </c>
    </row>
    <row r="214" spans="1:25" ht="24.95" customHeight="1">
      <c r="A214" s="456"/>
      <c r="B214" s="456"/>
      <c r="C214" s="457"/>
      <c r="D214" s="458"/>
      <c r="E214" s="463"/>
      <c r="F214" s="416" t="str">
        <f t="shared" si="6"/>
        <v>/</v>
      </c>
      <c r="G214" s="422"/>
      <c r="H214" s="420">
        <f>IF(E214="",0,IF(G214&lt;=0,0,IF(AND(D214="ж",F214&lt;=10),LOOKUP(G214,Девушки!$CH$5:$CH$76,Девушки!$L$5:$L$76),IF(AND(D214="ж",F214=11),LOOKUP(G214,Девушки!$CI$5:$CI$76,Девушки!$L$5:$L$76),IF(AND(D214="ж",F214=12),LOOKUP(G214,Девушки!$CJ$5:$CJ$76,Девушки!$L$5:$L$76),IF(AND(D214="ж",F214=13),LOOKUP(G214,Девушки!$CK$5:$CK$76,Девушки!$L$5:$L$76),IF(AND(D214="ж",F214=14),LOOKUP(G214,Девушки!$CL$5:$CL$76,Девушки!$L$5:$L$76),IF(AND(D214="ж",F214=15),LOOKUP(G214,Девушки!$CM$5:$CM$76,Девушки!$L$5:$L$76),IF(AND(D214="ж",F214=16),LOOKUP(G214,Девушки!$CN$5:$CN$76,Девушки!$L$5:$L$76),IF(AND(D214="ж",F214&gt;=17),LOOKUP(G214,Девушки!$CO$5:$CO$76,Девушки!$L$5:$L$76),IF(AND(D214="м",F214&lt;=10),LOOKUP(G214,Юноши!$CH$5:$CH$76,Юноши!$L$5:$L$76),IF(AND(D214="м",F214=11),LOOKUP(G214,Юноши!$CI$5:$CI$76,Юноши!$L$5:$L$76),IF(AND(D214="м",F214=12),LOOKUP(G214,Юноши!$CJ$5:$CJ$76,Юноши!$L$5:$L$76),IF(AND(D214="м",F214=13),LOOKUP(G214,Юноши!$CK$5:$CK$76,Юноши!$L$5:$L$76),IF(AND(D214="м",F214=14),LOOKUP(G214,Юноши!$CL$5:$CL$76,Юноши!$L$5:$L$76),IF(AND(D214="м",F214=15),LOOKUP(G214,Юноши!$CM$5:$CM$76,Юноши!$L$5:$L$76),IF(AND(D214="м",F214=16),LOOKUP(G214,Юноши!$CN$5:$CN$76,Юноши!$L$5:$L$76),IF(AND(D214="м",F214&gt;=17),LOOKUP(G214,Юноши!$CO$5:$CO$76,Юноши!$L$5:$L$76)))))))))))))))))))</f>
        <v>0</v>
      </c>
      <c r="I214" s="418"/>
      <c r="J214" s="383">
        <f>IF(E214="",0,IF(I214&lt;=0,0,IF(AND(D214="ж",F214&lt;=10),LOOKUP(I214,Девушки!$O$5:$O$76,Девушки!$L$5:$L$76),IF(AND(D214="ж",F214=11),LOOKUP(I214,Девушки!$P$5:$P$76,Девушки!$L$5:$L$76),IF(AND(D214="ж",F214=12),LOOKUP(I214,Девушки!$Q$5:$Q$76,Девушки!$L$5:$L$76),IF(AND(D214="ж",F214=13),LOOKUP(I214,Девушки!$R$5:$R$76,Девушки!$L$5:$L$76),IF(AND(D214="ж",F214=14),LOOKUP(I214,Девушки!$S$5:$S$76,Девушки!$L$5:$L$76),IF(AND(D214="ж",F214=15),LOOKUP(I214,Девушки!$T$5:$T$76,Девушки!$L$5:$L$76),IF(AND(D214="ж",F214=16),LOOKUP(I214,Девушки!$U$5:$U$76,Девушки!$L$5:$L$76),IF(AND(D214="ж",F214&gt;=17),LOOKUP(I214,Девушки!$V$5:$V$76,Девушки!$L$5:$L$76),IF(AND(D214="м",F214&lt;=10),LOOKUP(I214,Юноши!$O$5:$O$76,Юноши!$L$5:$L$76),IF(AND(D214="м",F214=11),LOOKUP(I214,Юноши!$P$5:$P$76,Юноши!$L$5:$L$76),IF(AND(D214="м",F214=12),LOOKUP(I214,Юноши!$Q$5:$Q$76,Юноши!$L$5:$L$76),IF(AND(D214="м",F214=13),LOOKUP(I214,Юноши!$R$5:$R$76,Юноши!$L$5:$L$76),IF(AND(D214="м",F214=14),LOOKUP(I214,Юноши!$S$5:$S$76,Юноши!$L$5:$L$76),IF(AND(D214="м",F214=15),LOOKUP(I214,Юноши!$T$5:$T$76,Юноши!$L$5:$L$76),IF(AND(D214="м",F214=16),LOOKUP(I214,Юноши!$U$5:$U$76,Юноши!$L$5:$L$76),IF(AND(D214="м",F214&gt;=17),LOOKUP(I214,Юноши!$V$5:$V$76,Юноши!$L$5:$L$76)))))))))))))))))))</f>
        <v>0</v>
      </c>
      <c r="K214" s="424"/>
      <c r="L214" s="391">
        <f>IF(E214="",0,IF(K214&lt;=0,0,IF(AND(D214="ж",F214&lt;=16),LOOKUP(K214,Девушки!$CC$5:$CC$76,Девушки!$L$5:$L$76),IF(AND(D214="ж",F214=17),LOOKUP(K214,Девушки!$CD$5:$CD$76,Девушки!$L$5:$L$76),IF(AND(D214="м",F214&lt;=16),LOOKUP(K214,Юноши!$CC$5:$CC$76,Юноши!$L$5:$L$76),IF(AND(D214="м",F214=17),LOOKUP(K214,Юноши!$CD$5:$CD$76,Юноши!$L$5:$L$76)))))))</f>
        <v>0</v>
      </c>
      <c r="M214" s="387"/>
      <c r="N214" s="320">
        <f>IF(E214="",0,IF(M214&lt;=0,0,IF(AND(D214="ж",F214&lt;=10),LOOKUP(M214,Девушки!$Z$5:$Z$75,Девушки!$W$5:$W$75),IF(AND(D214="ж",F214=11),LOOKUP(M214,Девушки!$AA$5:$AA$75,Девушки!$W$5:$W$75),IF(AND(D214="ж",F214=12),LOOKUP(M214,Девушки!$AB$5:$AB$75,Девушки!$W$5:$W$75),IF(AND(D214="ж",F214=13),LOOKUP(M214,Девушки!$AC$5:$AC$75,Девушки!$W$5:$W$75),IF(AND(D214="ж",F214=14),LOOKUP(M214,Девушки!$AD$5:$AD$75,Девушки!$W$5:$W$75),IF(AND(D214="ж",F214=15),LOOKUP(M214,Девушки!$AE$5:$AE$75,Девушки!$W$5:$W$75),IF(AND(D214="ж",F214=16),LOOKUP(M214,Девушки!$AF$5:$AF$75,Девушки!$W$5:$W$75),IF(AND(D214="ж",F214&gt;=17),LOOKUP(M214,Девушки!$AG$5:$AG$75,Девушки!$W$5:$W$75),IF(AND(D214="м",F214&lt;=10),LOOKUP(M214,Юноши!$Z$5:$Z$75,Юноши!$W$5:$W$75),IF(AND(D214="м",F214=11),LOOKUP(M214,Юноши!$AA$5:$AA$75,Юноши!$W$5:$W$75),IF(AND(D214="м",F214=12),LOOKUP(M214,Юноши!$AB$5:$AB$75,Юноши!$W$5:$W$75),IF(AND(D214="м",F214=13),LOOKUP(M214,Юноши!$AC$5:$AC$75,Юноши!$W$5:$W$75),IF(AND(D214="м",F214=14),LOOKUP(M214,Юноши!$AD$5:$AD$75,Юноши!$W$5:$W$75),IF(AND(D214="м",F214=15),LOOKUP(M214,Юноши!$AE$5:$AE$75,Юноши!$W$5:$W$75),IF(AND(D214="м",F214=16),LOOKUP(M214,Юноши!$AF$5:$AF$75,Юноши!$W$5:$W$75),IF(AND(D214="м",F214&gt;=17),LOOKUP(M214,Юноши!$AG$5:$AG$75,Юноши!$W$5:$W$75)))))))))))))))))))</f>
        <v>0</v>
      </c>
      <c r="O214" s="389"/>
      <c r="P214" s="322">
        <f>IF(E214="",0,IF(O214&lt;=0,0,IF(AND(D214="ж",F214&lt;=10),LOOKUP(O214,Девушки!$AK$5:$AK$75,Девушки!$W$5:$W$75),IF(AND(D214="ж",F214=11),LOOKUP(O214,Девушки!$AL$5:$AL$75,Девушки!$W$5:$W$75),IF(AND(D214="ж",F214=12),LOOKUP(O214,Девушки!$AM$5:$AM$75,Девушки!$W$5:$W$75),IF(AND(D214="ж",F214=13),LOOKUP(O214,Девушки!$AN$5:$AN$75,Девушки!$W$5:$W$75),IF(AND(D214="ж",F214=14),LOOKUP(O214,Девушки!$AO$5:$AO$75,Девушки!$W$5:$W$75),IF(AND(D214="ж",F214=15),LOOKUP(O214,Девушки!$AP$5:$AP$75,Девушки!$W$5:$W$75),IF(AND(D214="ж",F214=16),LOOKUP(O214,Девушки!$AQ$5:$AQ$75,Девушки!$W$5:$W$75),IF(AND(D214="ж",F214&gt;=17),LOOKUP(O214,Девушки!$AR$5:$AR$75,Девушки!$W$5:$W$75),IF(AND(D214="м",F214&lt;=10),LOOKUP(O214,Юноши!$AK$5:$AK$75,Юноши!$W$5:$W$75),IF(AND(D214="м",F214=11),LOOKUP(O214,Юноши!$AL$5:$AL$75,Юноши!$W$5:$W$75),IF(AND(D214="м",F214=12),LOOKUP(O214,Юноши!$AM$5:$AM$75,Юноши!$W$5:$W$75),IF(AND(D214="м",F214=13),LOOKUP(O214,Юноши!$AN$5:$AN$75,Юноши!$W$5:$W$75),IF(AND(D214="м",F214=14),LOOKUP(O214,Юноши!$AO$5:$AO$75,Юноши!$W$5:$W$75),IF(AND(D214="м",F214=15),LOOKUP(O214,Юноши!$AP$5:$AP$75,Юноши!$W$5:$W$75),IF(AND(D214="м",F214=16),LOOKUP(O214,Юноши!$AQ$5:$AQ$75,Юноши!$W$5:$W$75),IF(AND(D214="м",F214&gt;=17),LOOKUP(O214,Юноши!$AR$5:$AR$75,Юноши!$W$5:$W$75)))))))))))))))))))</f>
        <v>0</v>
      </c>
      <c r="Q214" s="319"/>
      <c r="R214" s="454">
        <f>IF(E214="",0,IF(Q214&lt;=0,0,IF(AND(D214="ж",F214&lt;=10),LOOKUP(Q214,Девушки!$AV$5:$AV$75,Девушки!$W$5:$W$75),IF(AND(D214="ж",F214=11),LOOKUP(Q214,Девушки!$AW$5:$AW$75,Девушки!$W$5:$W$75),IF(AND(D214="ж",F214=12),LOOKUP(Q214,Девушки!$AX$5:$AX$75,Девушки!$W$5:$W$75),IF(AND(D214="ж",F214=13),LOOKUP(Q214,Девушки!$AY$5:$AY$75,Девушки!$W$5:$W$75),IF(AND(D214="ж",F214=14),LOOKUP(Q214,Девушки!$AZ$5:$AZ$75,Девушки!$W$5:$W$75),IF(AND(D214="ж",F214=15),LOOKUP(Q214,Девушки!$BA$5:$BA$75,Девушки!$W$5:$W$75),IF(AND(D214="ж",F214=16),LOOKUP(Q214,Девушки!$BB$5:$BB$75,Девушки!$W$5:$W$75),IF(AND(D214="ж",F214&gt;=17),LOOKUP(Q214,Девушки!$BC$5:$BC$75,Девушки!$W$5:$W$75),IF(AND(D214="м",F214&lt;=10),LOOKUP(Q214,Юноши!$AV$5:$AV$75,Юноши!$W$5:$W$75),IF(AND(D214="м",F214=11),LOOKUP(Q214,Юноши!$AW$5:$AW$75,Юноши!$W$5:$W$75),IF(AND(D214="м",F214=12),LOOKUP(Q214,Юноши!$AX$5:$AX$75,Юноши!$W$5:$W$75),IF(AND(D214="м",F214=13),LOOKUP(Q214,Юноши!$AY$5:$AY$75,Юноши!$W$5:$W$75),IF(AND(D214="м",F214=14),LOOKUP(Q214,Юноши!$AZ$5:$AZ$75,Юноши!$W$5:$W$75),IF(AND(D214="м",F214=15),LOOKUP(Q214,Юноши!$BA$5:$BA$75,Юноши!$W$5:$W$75),IF(AND(D214="м",F214=16),LOOKUP(Q214,Юноши!$BB$5:$BB$75,Юноши!$W$5:$W$75),IF(AND(D214="м",F214&gt;=17),LOOKUP(Q214,Юноши!$BC$5:$BC$75,Юноши!$W$5:$W$75)))))))))))))))))))</f>
        <v>0</v>
      </c>
      <c r="S214" s="335"/>
      <c r="T214" s="323">
        <f>IF(E214="",0,IF(S214="",0,IF(S214&lt;-4,0,IF(AND(D214="ж",F214&lt;=10),LOOKUP(S214,Девушки!$BG$5:$BG$75,Девушки!$W$5:$W$75),IF(AND(D214="ж",F214=11),LOOKUP(S214,Девушки!$BH$5:$BH$75,Девушки!$W$5:$W$75),IF(AND(D214="ж",F214=12),LOOKUP(S214,Девушки!$BI$5:$BI$75,Девушки!$W$5:$W$75),IF(AND(D214="ж",F214=13),LOOKUP(S214,Девушки!$BJ$5:$BJ$75,Девушки!$W$5:$W$75),IF(AND(D214="ж",F214=14),LOOKUP(S214,Девушки!$BK$5:$BK$75,Девушки!$W$5:$W$75),IF(AND(D214="ж",F214=15),LOOKUP(S214,Девушки!$BL$5:$BL$75,Девушки!$W$5:$W$75),IF(AND(D214="ж",F214=16),LOOKUP(S214,Девушки!$BM$5:$BM$75,Девушки!$W$5:$W$75),IF(AND(D214="ж",F214&gt;=17),LOOKUP(S214,Девушки!$BN$5:$BN$75,Девушки!$W$5:$W$75),IF(AND(D214="м",F214&lt;=10),LOOKUP(S214,Юноши!$BG$5:$BG$75,Юноши!$W$5:$W$75),IF(AND(D214="м",F214=11),LOOKUP(S214,Юноши!$BH$5:$BH$75,Юноши!$W$5:$W$75),IF(AND(D214="м",F214=12),LOOKUP(S214,Юноши!$BI$5:$BI$75,Юноши!$W$5:$W$75),IF(AND(D214="м",F214=13),LOOKUP(S214,Юноши!$BJ$5:$BJ$75,Юноши!$W$5:$W$75),IF(AND(D214="м",F214=14),LOOKUP(S214,Юноши!$BK$5:$BK$75,Юноши!$W$5:$W$75),IF(AND(D214="м",F214=15),LOOKUP(S214,Юноши!$BL$5:$BL$75,Юноши!$W$5:$W$75),IF(AND(D214="м",F214=16),LOOKUP(S214,Юноши!$BM$5:$BM$75,Юноши!$W$5:$W$75),IF(AND(D214="м",F214&gt;=17),LOOKUP(S214,Юноши!$BN$5:$BN$75,Юноши!$W$5:$W$75))))))))))))))))))))</f>
        <v>0</v>
      </c>
      <c r="U214" s="343"/>
      <c r="V214" s="454">
        <f>IF(E214="",0,IF(U214&lt;=0,0,IF(AND(D214="ж",F214&lt;=10),LOOKUP(U214,Девушки!$BT$5:$BT$76,Девушки!$BO$5:$BO$76),IF(AND(D214="ж",F214=11),LOOKUP(U214,Девушки!$BT$5:$BT$76,Девушки!$BO$5:$BO$76),IF(AND(D214="ж",F214=12),LOOKUP(U214,Девушки!$BT$5:$BT$76,Девушки!$BO$5:$BO$76),IF(AND(D214="ж",F214=13),LOOKUP(U214,Девушки!$BT$5:$BT$76,Девушки!$BO$5:$BO$76),IF(AND(D214="ж",F214=14),LOOKUP(U214,Девушки!$BT$5:$BT$76,Девушки!$BO$5:$BO$76),IF(AND(D214="ж",F214=15),LOOKUP(U214,Девушки!$BT$5:$BT$76,Девушки!$BO$5:$BO$76),IF(AND(D214="ж",F214=16),LOOKUP(U214,Девушки!$BT$5:$BT$76,Девушки!$BO$5:$BO$76),IF(AND(D214="ж",F214&gt;=17),LOOKUP(U214,Девушки!$BT$5:$BT$76,Девушки!$BO$5:$BO$76),IF(AND(D214="м",F214&lt;=10),LOOKUP(U214,Юноши!$BT$5:$BT$76,Юноши!$BO$5:$BO$76),IF(AND(D214="м",F214=11),LOOKUP(U214,Юноши!$BT$5:$BT$76,Юноши!$BO$5:$BO$76),IF(AND(D214="м",F214=12),LOOKUP(U214,Юноши!$BT$5:$BT$76,Юноши!$BO$5:$BO$76),IF(AND(D214="м",F214=13),LOOKUP(U214,Юноши!$BT$5:$BT$76,Юноши!$BO$5:$BO$76),IF(AND(D214="м",F214=14),LOOKUP(U214,Юноши!$BT$5:$BT$76,Юноши!$BO$5:$BO$76),IF(AND(D214="м",F214=15),LOOKUP(U214,Юноши!$BT$5:$BT$76,Юноши!$BO$5:$BO$76),IF(AND(D214="м",F214=16),LOOKUP(U214,Юноши!$BT$5:$BT$76,Юноши!$BO$5:$BO$76),IF(AND(D214="м",F214&gt;=17),LOOKUP(U214,Юноши!$BT$5:$BT$76,Юноши!$BO$5:$BO$76)))))))))))))))))))</f>
        <v>0</v>
      </c>
      <c r="W214" s="348"/>
      <c r="X214" s="324">
        <f>IF(E214="",0,IF(W214="",0,IF(AND(D214="ж",F214&lt;=10),LOOKUP(W214,Девушки!$D$5:$D$76,Девушки!$A$5:$A$76),IF(AND(D214="ж",F214=11),LOOKUP(W214,Девушки!$E$5:$E$76,Девушки!$A$5:$A$76),IF(AND(D214="ж",F214=12),LOOKUP(W214,Девушки!$F$5:$F$76,Девушки!$A$5:$A$76),IF(AND(D214="ж",F214=13),LOOKUP(W214,Девушки!$G$5:$G$76,Девушки!$A$5:$A$76),IF(AND(D214="ж",F214=14),LOOKUP(W214,Девушки!$H$5:$H$76,Девушки!$A$5:$A$76),IF(AND(D214="ж",F214=15),LOOKUP(W214,Девушки!$I$5:$I$76,Девушки!$A$5:$A$76),IF(AND(D214="ж",F214=16),LOOKUP(W214,Девушки!$J$5:$J$76,Девушки!$A$5:$A$76),IF(AND(D214="ж",F214&gt;=17),LOOKUP(W214,Девушки!$K$5:$K$76,Девушки!$A$5:$A$76),IF(AND(D214="м",F214&lt;=10),LOOKUP(W214,Юноши!$D$5:$D$76,Юноши!$A$5:$A$76),IF(AND(D214="м",F214=11),LOOKUP(W214,Юноши!$E$5:$E$76,Юноши!$A$5:$A$76),IF(AND(D214="м",F214=12),LOOKUP(W214,Юноши!$F$5:$F$76,Юноши!$A$5:$A$76),IF(AND(D214="м",F214=13),LOOKUP(W214,Юноши!$G$5:$G$76,Юноши!$A$5:$A$76),IF(AND(D214="м",F214=14),LOOKUP(W214,Юноши!$H$5:$H$76,Юноши!$A$5:$A$76),IF(AND(D214="м",F214=15),LOOKUP(W214,Юноши!$I$5:$I$76,Юноши!$A$5:$A$76),IF(AND(D214="м",F214=16),LOOKUP(W214,Юноши!$J$5:$J$76,Юноши!$A$5:$A$76),IF(AND(D214="м",F214&gt;=17),LOOKUP(W214,Юноши!$K$5:$K$76,Юноши!$A$5:$A$76)))))))))))))))))))</f>
        <v>0</v>
      </c>
      <c r="Y214" s="451">
        <f t="shared" si="7"/>
        <v>0</v>
      </c>
    </row>
    <row r="215" spans="1:25" ht="24.95" customHeight="1">
      <c r="A215" s="456"/>
      <c r="B215" s="456"/>
      <c r="C215" s="457"/>
      <c r="D215" s="458"/>
      <c r="E215" s="463"/>
      <c r="F215" s="416" t="str">
        <f t="shared" si="6"/>
        <v>/</v>
      </c>
      <c r="G215" s="422"/>
      <c r="H215" s="420">
        <f>IF(E215="",0,IF(G215&lt;=0,0,IF(AND(D215="ж",F215&lt;=10),LOOKUP(G215,Девушки!$CH$5:$CH$76,Девушки!$L$5:$L$76),IF(AND(D215="ж",F215=11),LOOKUP(G215,Девушки!$CI$5:$CI$76,Девушки!$L$5:$L$76),IF(AND(D215="ж",F215=12),LOOKUP(G215,Девушки!$CJ$5:$CJ$76,Девушки!$L$5:$L$76),IF(AND(D215="ж",F215=13),LOOKUP(G215,Девушки!$CK$5:$CK$76,Девушки!$L$5:$L$76),IF(AND(D215="ж",F215=14),LOOKUP(G215,Девушки!$CL$5:$CL$76,Девушки!$L$5:$L$76),IF(AND(D215="ж",F215=15),LOOKUP(G215,Девушки!$CM$5:$CM$76,Девушки!$L$5:$L$76),IF(AND(D215="ж",F215=16),LOOKUP(G215,Девушки!$CN$5:$CN$76,Девушки!$L$5:$L$76),IF(AND(D215="ж",F215&gt;=17),LOOKUP(G215,Девушки!$CO$5:$CO$76,Девушки!$L$5:$L$76),IF(AND(D215="м",F215&lt;=10),LOOKUP(G215,Юноши!$CH$5:$CH$76,Юноши!$L$5:$L$76),IF(AND(D215="м",F215=11),LOOKUP(G215,Юноши!$CI$5:$CI$76,Юноши!$L$5:$L$76),IF(AND(D215="м",F215=12),LOOKUP(G215,Юноши!$CJ$5:$CJ$76,Юноши!$L$5:$L$76),IF(AND(D215="м",F215=13),LOOKUP(G215,Юноши!$CK$5:$CK$76,Юноши!$L$5:$L$76),IF(AND(D215="м",F215=14),LOOKUP(G215,Юноши!$CL$5:$CL$76,Юноши!$L$5:$L$76),IF(AND(D215="м",F215=15),LOOKUP(G215,Юноши!$CM$5:$CM$76,Юноши!$L$5:$L$76),IF(AND(D215="м",F215=16),LOOKUP(G215,Юноши!$CN$5:$CN$76,Юноши!$L$5:$L$76),IF(AND(D215="м",F215&gt;=17),LOOKUP(G215,Юноши!$CO$5:$CO$76,Юноши!$L$5:$L$76)))))))))))))))))))</f>
        <v>0</v>
      </c>
      <c r="I215" s="418"/>
      <c r="J215" s="383">
        <f>IF(E215="",0,IF(I215&lt;=0,0,IF(AND(D215="ж",F215&lt;=10),LOOKUP(I215,Девушки!$O$5:$O$76,Девушки!$L$5:$L$76),IF(AND(D215="ж",F215=11),LOOKUP(I215,Девушки!$P$5:$P$76,Девушки!$L$5:$L$76),IF(AND(D215="ж",F215=12),LOOKUP(I215,Девушки!$Q$5:$Q$76,Девушки!$L$5:$L$76),IF(AND(D215="ж",F215=13),LOOKUP(I215,Девушки!$R$5:$R$76,Девушки!$L$5:$L$76),IF(AND(D215="ж",F215=14),LOOKUP(I215,Девушки!$S$5:$S$76,Девушки!$L$5:$L$76),IF(AND(D215="ж",F215=15),LOOKUP(I215,Девушки!$T$5:$T$76,Девушки!$L$5:$L$76),IF(AND(D215="ж",F215=16),LOOKUP(I215,Девушки!$U$5:$U$76,Девушки!$L$5:$L$76),IF(AND(D215="ж",F215&gt;=17),LOOKUP(I215,Девушки!$V$5:$V$76,Девушки!$L$5:$L$76),IF(AND(D215="м",F215&lt;=10),LOOKUP(I215,Юноши!$O$5:$O$76,Юноши!$L$5:$L$76),IF(AND(D215="м",F215=11),LOOKUP(I215,Юноши!$P$5:$P$76,Юноши!$L$5:$L$76),IF(AND(D215="м",F215=12),LOOKUP(I215,Юноши!$Q$5:$Q$76,Юноши!$L$5:$L$76),IF(AND(D215="м",F215=13),LOOKUP(I215,Юноши!$R$5:$R$76,Юноши!$L$5:$L$76),IF(AND(D215="м",F215=14),LOOKUP(I215,Юноши!$S$5:$S$76,Юноши!$L$5:$L$76),IF(AND(D215="м",F215=15),LOOKUP(I215,Юноши!$T$5:$T$76,Юноши!$L$5:$L$76),IF(AND(D215="м",F215=16),LOOKUP(I215,Юноши!$U$5:$U$76,Юноши!$L$5:$L$76),IF(AND(D215="м",F215&gt;=17),LOOKUP(I215,Юноши!$V$5:$V$76,Юноши!$L$5:$L$76)))))))))))))))))))</f>
        <v>0</v>
      </c>
      <c r="K215" s="424"/>
      <c r="L215" s="391">
        <f>IF(E215="",0,IF(K215&lt;=0,0,IF(AND(D215="ж",F215&lt;=16),LOOKUP(K215,Девушки!$CC$5:$CC$76,Девушки!$L$5:$L$76),IF(AND(D215="ж",F215=17),LOOKUP(K215,Девушки!$CD$5:$CD$76,Девушки!$L$5:$L$76),IF(AND(D215="м",F215&lt;=16),LOOKUP(K215,Юноши!$CC$5:$CC$76,Юноши!$L$5:$L$76),IF(AND(D215="м",F215=17),LOOKUP(K215,Юноши!$CD$5:$CD$76,Юноши!$L$5:$L$76)))))))</f>
        <v>0</v>
      </c>
      <c r="M215" s="387"/>
      <c r="N215" s="320">
        <f>IF(E215="",0,IF(M215&lt;=0,0,IF(AND(D215="ж",F215&lt;=10),LOOKUP(M215,Девушки!$Z$5:$Z$75,Девушки!$W$5:$W$75),IF(AND(D215="ж",F215=11),LOOKUP(M215,Девушки!$AA$5:$AA$75,Девушки!$W$5:$W$75),IF(AND(D215="ж",F215=12),LOOKUP(M215,Девушки!$AB$5:$AB$75,Девушки!$W$5:$W$75),IF(AND(D215="ж",F215=13),LOOKUP(M215,Девушки!$AC$5:$AC$75,Девушки!$W$5:$W$75),IF(AND(D215="ж",F215=14),LOOKUP(M215,Девушки!$AD$5:$AD$75,Девушки!$W$5:$W$75),IF(AND(D215="ж",F215=15),LOOKUP(M215,Девушки!$AE$5:$AE$75,Девушки!$W$5:$W$75),IF(AND(D215="ж",F215=16),LOOKUP(M215,Девушки!$AF$5:$AF$75,Девушки!$W$5:$W$75),IF(AND(D215="ж",F215&gt;=17),LOOKUP(M215,Девушки!$AG$5:$AG$75,Девушки!$W$5:$W$75),IF(AND(D215="м",F215&lt;=10),LOOKUP(M215,Юноши!$Z$5:$Z$75,Юноши!$W$5:$W$75),IF(AND(D215="м",F215=11),LOOKUP(M215,Юноши!$AA$5:$AA$75,Юноши!$W$5:$W$75),IF(AND(D215="м",F215=12),LOOKUP(M215,Юноши!$AB$5:$AB$75,Юноши!$W$5:$W$75),IF(AND(D215="м",F215=13),LOOKUP(M215,Юноши!$AC$5:$AC$75,Юноши!$W$5:$W$75),IF(AND(D215="м",F215=14),LOOKUP(M215,Юноши!$AD$5:$AD$75,Юноши!$W$5:$W$75),IF(AND(D215="м",F215=15),LOOKUP(M215,Юноши!$AE$5:$AE$75,Юноши!$W$5:$W$75),IF(AND(D215="м",F215=16),LOOKUP(M215,Юноши!$AF$5:$AF$75,Юноши!$W$5:$W$75),IF(AND(D215="м",F215&gt;=17),LOOKUP(M215,Юноши!$AG$5:$AG$75,Юноши!$W$5:$W$75)))))))))))))))))))</f>
        <v>0</v>
      </c>
      <c r="O215" s="389"/>
      <c r="P215" s="322">
        <f>IF(E215="",0,IF(O215&lt;=0,0,IF(AND(D215="ж",F215&lt;=10),LOOKUP(O215,Девушки!$AK$5:$AK$75,Девушки!$W$5:$W$75),IF(AND(D215="ж",F215=11),LOOKUP(O215,Девушки!$AL$5:$AL$75,Девушки!$W$5:$W$75),IF(AND(D215="ж",F215=12),LOOKUP(O215,Девушки!$AM$5:$AM$75,Девушки!$W$5:$W$75),IF(AND(D215="ж",F215=13),LOOKUP(O215,Девушки!$AN$5:$AN$75,Девушки!$W$5:$W$75),IF(AND(D215="ж",F215=14),LOOKUP(O215,Девушки!$AO$5:$AO$75,Девушки!$W$5:$W$75),IF(AND(D215="ж",F215=15),LOOKUP(O215,Девушки!$AP$5:$AP$75,Девушки!$W$5:$W$75),IF(AND(D215="ж",F215=16),LOOKUP(O215,Девушки!$AQ$5:$AQ$75,Девушки!$W$5:$W$75),IF(AND(D215="ж",F215&gt;=17),LOOKUP(O215,Девушки!$AR$5:$AR$75,Девушки!$W$5:$W$75),IF(AND(D215="м",F215&lt;=10),LOOKUP(O215,Юноши!$AK$5:$AK$75,Юноши!$W$5:$W$75),IF(AND(D215="м",F215=11),LOOKUP(O215,Юноши!$AL$5:$AL$75,Юноши!$W$5:$W$75),IF(AND(D215="м",F215=12),LOOKUP(O215,Юноши!$AM$5:$AM$75,Юноши!$W$5:$W$75),IF(AND(D215="м",F215=13),LOOKUP(O215,Юноши!$AN$5:$AN$75,Юноши!$W$5:$W$75),IF(AND(D215="м",F215=14),LOOKUP(O215,Юноши!$AO$5:$AO$75,Юноши!$W$5:$W$75),IF(AND(D215="м",F215=15),LOOKUP(O215,Юноши!$AP$5:$AP$75,Юноши!$W$5:$W$75),IF(AND(D215="м",F215=16),LOOKUP(O215,Юноши!$AQ$5:$AQ$75,Юноши!$W$5:$W$75),IF(AND(D215="м",F215&gt;=17),LOOKUP(O215,Юноши!$AR$5:$AR$75,Юноши!$W$5:$W$75)))))))))))))))))))</f>
        <v>0</v>
      </c>
      <c r="Q215" s="319"/>
      <c r="R215" s="454">
        <f>IF(E215="",0,IF(Q215&lt;=0,0,IF(AND(D215="ж",F215&lt;=10),LOOKUP(Q215,Девушки!$AV$5:$AV$75,Девушки!$W$5:$W$75),IF(AND(D215="ж",F215=11),LOOKUP(Q215,Девушки!$AW$5:$AW$75,Девушки!$W$5:$W$75),IF(AND(D215="ж",F215=12),LOOKUP(Q215,Девушки!$AX$5:$AX$75,Девушки!$W$5:$W$75),IF(AND(D215="ж",F215=13),LOOKUP(Q215,Девушки!$AY$5:$AY$75,Девушки!$W$5:$W$75),IF(AND(D215="ж",F215=14),LOOKUP(Q215,Девушки!$AZ$5:$AZ$75,Девушки!$W$5:$W$75),IF(AND(D215="ж",F215=15),LOOKUP(Q215,Девушки!$BA$5:$BA$75,Девушки!$W$5:$W$75),IF(AND(D215="ж",F215=16),LOOKUP(Q215,Девушки!$BB$5:$BB$75,Девушки!$W$5:$W$75),IF(AND(D215="ж",F215&gt;=17),LOOKUP(Q215,Девушки!$BC$5:$BC$75,Девушки!$W$5:$W$75),IF(AND(D215="м",F215&lt;=10),LOOKUP(Q215,Юноши!$AV$5:$AV$75,Юноши!$W$5:$W$75),IF(AND(D215="м",F215=11),LOOKUP(Q215,Юноши!$AW$5:$AW$75,Юноши!$W$5:$W$75),IF(AND(D215="м",F215=12),LOOKUP(Q215,Юноши!$AX$5:$AX$75,Юноши!$W$5:$W$75),IF(AND(D215="м",F215=13),LOOKUP(Q215,Юноши!$AY$5:$AY$75,Юноши!$W$5:$W$75),IF(AND(D215="м",F215=14),LOOKUP(Q215,Юноши!$AZ$5:$AZ$75,Юноши!$W$5:$W$75),IF(AND(D215="м",F215=15),LOOKUP(Q215,Юноши!$BA$5:$BA$75,Юноши!$W$5:$W$75),IF(AND(D215="м",F215=16),LOOKUP(Q215,Юноши!$BB$5:$BB$75,Юноши!$W$5:$W$75),IF(AND(D215="м",F215&gt;=17),LOOKUP(Q215,Юноши!$BC$5:$BC$75,Юноши!$W$5:$W$75)))))))))))))))))))</f>
        <v>0</v>
      </c>
      <c r="S215" s="335"/>
      <c r="T215" s="323">
        <f>IF(E215="",0,IF(S215="",0,IF(S215&lt;-4,0,IF(AND(D215="ж",F215&lt;=10),LOOKUP(S215,Девушки!$BG$5:$BG$75,Девушки!$W$5:$W$75),IF(AND(D215="ж",F215=11),LOOKUP(S215,Девушки!$BH$5:$BH$75,Девушки!$W$5:$W$75),IF(AND(D215="ж",F215=12),LOOKUP(S215,Девушки!$BI$5:$BI$75,Девушки!$W$5:$W$75),IF(AND(D215="ж",F215=13),LOOKUP(S215,Девушки!$BJ$5:$BJ$75,Девушки!$W$5:$W$75),IF(AND(D215="ж",F215=14),LOOKUP(S215,Девушки!$BK$5:$BK$75,Девушки!$W$5:$W$75),IF(AND(D215="ж",F215=15),LOOKUP(S215,Девушки!$BL$5:$BL$75,Девушки!$W$5:$W$75),IF(AND(D215="ж",F215=16),LOOKUP(S215,Девушки!$BM$5:$BM$75,Девушки!$W$5:$W$75),IF(AND(D215="ж",F215&gt;=17),LOOKUP(S215,Девушки!$BN$5:$BN$75,Девушки!$W$5:$W$75),IF(AND(D215="м",F215&lt;=10),LOOKUP(S215,Юноши!$BG$5:$BG$75,Юноши!$W$5:$W$75),IF(AND(D215="м",F215=11),LOOKUP(S215,Юноши!$BH$5:$BH$75,Юноши!$W$5:$W$75),IF(AND(D215="м",F215=12),LOOKUP(S215,Юноши!$BI$5:$BI$75,Юноши!$W$5:$W$75),IF(AND(D215="м",F215=13),LOOKUP(S215,Юноши!$BJ$5:$BJ$75,Юноши!$W$5:$W$75),IF(AND(D215="м",F215=14),LOOKUP(S215,Юноши!$BK$5:$BK$75,Юноши!$W$5:$W$75),IF(AND(D215="м",F215=15),LOOKUP(S215,Юноши!$BL$5:$BL$75,Юноши!$W$5:$W$75),IF(AND(D215="м",F215=16),LOOKUP(S215,Юноши!$BM$5:$BM$75,Юноши!$W$5:$W$75),IF(AND(D215="м",F215&gt;=17),LOOKUP(S215,Юноши!$BN$5:$BN$75,Юноши!$W$5:$W$75))))))))))))))))))))</f>
        <v>0</v>
      </c>
      <c r="U215" s="343"/>
      <c r="V215" s="454">
        <f>IF(E215="",0,IF(U215&lt;=0,0,IF(AND(D215="ж",F215&lt;=10),LOOKUP(U215,Девушки!$BT$5:$BT$76,Девушки!$BO$5:$BO$76),IF(AND(D215="ж",F215=11),LOOKUP(U215,Девушки!$BT$5:$BT$76,Девушки!$BO$5:$BO$76),IF(AND(D215="ж",F215=12),LOOKUP(U215,Девушки!$BT$5:$BT$76,Девушки!$BO$5:$BO$76),IF(AND(D215="ж",F215=13),LOOKUP(U215,Девушки!$BT$5:$BT$76,Девушки!$BO$5:$BO$76),IF(AND(D215="ж",F215=14),LOOKUP(U215,Девушки!$BT$5:$BT$76,Девушки!$BO$5:$BO$76),IF(AND(D215="ж",F215=15),LOOKUP(U215,Девушки!$BT$5:$BT$76,Девушки!$BO$5:$BO$76),IF(AND(D215="ж",F215=16),LOOKUP(U215,Девушки!$BT$5:$BT$76,Девушки!$BO$5:$BO$76),IF(AND(D215="ж",F215&gt;=17),LOOKUP(U215,Девушки!$BT$5:$BT$76,Девушки!$BO$5:$BO$76),IF(AND(D215="м",F215&lt;=10),LOOKUP(U215,Юноши!$BT$5:$BT$76,Юноши!$BO$5:$BO$76),IF(AND(D215="м",F215=11),LOOKUP(U215,Юноши!$BT$5:$BT$76,Юноши!$BO$5:$BO$76),IF(AND(D215="м",F215=12),LOOKUP(U215,Юноши!$BT$5:$BT$76,Юноши!$BO$5:$BO$76),IF(AND(D215="м",F215=13),LOOKUP(U215,Юноши!$BT$5:$BT$76,Юноши!$BO$5:$BO$76),IF(AND(D215="м",F215=14),LOOKUP(U215,Юноши!$BT$5:$BT$76,Юноши!$BO$5:$BO$76),IF(AND(D215="м",F215=15),LOOKUP(U215,Юноши!$BT$5:$BT$76,Юноши!$BO$5:$BO$76),IF(AND(D215="м",F215=16),LOOKUP(U215,Юноши!$BT$5:$BT$76,Юноши!$BO$5:$BO$76),IF(AND(D215="м",F215&gt;=17),LOOKUP(U215,Юноши!$BT$5:$BT$76,Юноши!$BO$5:$BO$76)))))))))))))))))))</f>
        <v>0</v>
      </c>
      <c r="W215" s="348"/>
      <c r="X215" s="324">
        <f>IF(E215="",0,IF(W215="",0,IF(AND(D215="ж",F215&lt;=10),LOOKUP(W215,Девушки!$D$5:$D$76,Девушки!$A$5:$A$76),IF(AND(D215="ж",F215=11),LOOKUP(W215,Девушки!$E$5:$E$76,Девушки!$A$5:$A$76),IF(AND(D215="ж",F215=12),LOOKUP(W215,Девушки!$F$5:$F$76,Девушки!$A$5:$A$76),IF(AND(D215="ж",F215=13),LOOKUP(W215,Девушки!$G$5:$G$76,Девушки!$A$5:$A$76),IF(AND(D215="ж",F215=14),LOOKUP(W215,Девушки!$H$5:$H$76,Девушки!$A$5:$A$76),IF(AND(D215="ж",F215=15),LOOKUP(W215,Девушки!$I$5:$I$76,Девушки!$A$5:$A$76),IF(AND(D215="ж",F215=16),LOOKUP(W215,Девушки!$J$5:$J$76,Девушки!$A$5:$A$76),IF(AND(D215="ж",F215&gt;=17),LOOKUP(W215,Девушки!$K$5:$K$76,Девушки!$A$5:$A$76),IF(AND(D215="м",F215&lt;=10),LOOKUP(W215,Юноши!$D$5:$D$76,Юноши!$A$5:$A$76),IF(AND(D215="м",F215=11),LOOKUP(W215,Юноши!$E$5:$E$76,Юноши!$A$5:$A$76),IF(AND(D215="м",F215=12),LOOKUP(W215,Юноши!$F$5:$F$76,Юноши!$A$5:$A$76),IF(AND(D215="м",F215=13),LOOKUP(W215,Юноши!$G$5:$G$76,Юноши!$A$5:$A$76),IF(AND(D215="м",F215=14),LOOKUP(W215,Юноши!$H$5:$H$76,Юноши!$A$5:$A$76),IF(AND(D215="м",F215=15),LOOKUP(W215,Юноши!$I$5:$I$76,Юноши!$A$5:$A$76),IF(AND(D215="м",F215=16),LOOKUP(W215,Юноши!$J$5:$J$76,Юноши!$A$5:$A$76),IF(AND(D215="м",F215&gt;=17),LOOKUP(W215,Юноши!$K$5:$K$76,Юноши!$A$5:$A$76)))))))))))))))))))</f>
        <v>0</v>
      </c>
      <c r="Y215" s="451">
        <f t="shared" si="7"/>
        <v>0</v>
      </c>
    </row>
    <row r="216" spans="1:25" ht="24.95" customHeight="1">
      <c r="A216" s="456"/>
      <c r="B216" s="456"/>
      <c r="C216" s="457"/>
      <c r="D216" s="458"/>
      <c r="E216" s="463"/>
      <c r="F216" s="416" t="str">
        <f t="shared" si="6"/>
        <v>/</v>
      </c>
      <c r="G216" s="422"/>
      <c r="H216" s="420">
        <f>IF(E216="",0,IF(G216&lt;=0,0,IF(AND(D216="ж",F216&lt;=10),LOOKUP(G216,Девушки!$CH$5:$CH$76,Девушки!$L$5:$L$76),IF(AND(D216="ж",F216=11),LOOKUP(G216,Девушки!$CI$5:$CI$76,Девушки!$L$5:$L$76),IF(AND(D216="ж",F216=12),LOOKUP(G216,Девушки!$CJ$5:$CJ$76,Девушки!$L$5:$L$76),IF(AND(D216="ж",F216=13),LOOKUP(G216,Девушки!$CK$5:$CK$76,Девушки!$L$5:$L$76),IF(AND(D216="ж",F216=14),LOOKUP(G216,Девушки!$CL$5:$CL$76,Девушки!$L$5:$L$76),IF(AND(D216="ж",F216=15),LOOKUP(G216,Девушки!$CM$5:$CM$76,Девушки!$L$5:$L$76),IF(AND(D216="ж",F216=16),LOOKUP(G216,Девушки!$CN$5:$CN$76,Девушки!$L$5:$L$76),IF(AND(D216="ж",F216&gt;=17),LOOKUP(G216,Девушки!$CO$5:$CO$76,Девушки!$L$5:$L$76),IF(AND(D216="м",F216&lt;=10),LOOKUP(G216,Юноши!$CH$5:$CH$76,Юноши!$L$5:$L$76),IF(AND(D216="м",F216=11),LOOKUP(G216,Юноши!$CI$5:$CI$76,Юноши!$L$5:$L$76),IF(AND(D216="м",F216=12),LOOKUP(G216,Юноши!$CJ$5:$CJ$76,Юноши!$L$5:$L$76),IF(AND(D216="м",F216=13),LOOKUP(G216,Юноши!$CK$5:$CK$76,Юноши!$L$5:$L$76),IF(AND(D216="м",F216=14),LOOKUP(G216,Юноши!$CL$5:$CL$76,Юноши!$L$5:$L$76),IF(AND(D216="м",F216=15),LOOKUP(G216,Юноши!$CM$5:$CM$76,Юноши!$L$5:$L$76),IF(AND(D216="м",F216=16),LOOKUP(G216,Юноши!$CN$5:$CN$76,Юноши!$L$5:$L$76),IF(AND(D216="м",F216&gt;=17),LOOKUP(G216,Юноши!$CO$5:$CO$76,Юноши!$L$5:$L$76)))))))))))))))))))</f>
        <v>0</v>
      </c>
      <c r="I216" s="418"/>
      <c r="J216" s="383">
        <f>IF(E216="",0,IF(I216&lt;=0,0,IF(AND(D216="ж",F216&lt;=10),LOOKUP(I216,Девушки!$O$5:$O$76,Девушки!$L$5:$L$76),IF(AND(D216="ж",F216=11),LOOKUP(I216,Девушки!$P$5:$P$76,Девушки!$L$5:$L$76),IF(AND(D216="ж",F216=12),LOOKUP(I216,Девушки!$Q$5:$Q$76,Девушки!$L$5:$L$76),IF(AND(D216="ж",F216=13),LOOKUP(I216,Девушки!$R$5:$R$76,Девушки!$L$5:$L$76),IF(AND(D216="ж",F216=14),LOOKUP(I216,Девушки!$S$5:$S$76,Девушки!$L$5:$L$76),IF(AND(D216="ж",F216=15),LOOKUP(I216,Девушки!$T$5:$T$76,Девушки!$L$5:$L$76),IF(AND(D216="ж",F216=16),LOOKUP(I216,Девушки!$U$5:$U$76,Девушки!$L$5:$L$76),IF(AND(D216="ж",F216&gt;=17),LOOKUP(I216,Девушки!$V$5:$V$76,Девушки!$L$5:$L$76),IF(AND(D216="м",F216&lt;=10),LOOKUP(I216,Юноши!$O$5:$O$76,Юноши!$L$5:$L$76),IF(AND(D216="м",F216=11),LOOKUP(I216,Юноши!$P$5:$P$76,Юноши!$L$5:$L$76),IF(AND(D216="м",F216=12),LOOKUP(I216,Юноши!$Q$5:$Q$76,Юноши!$L$5:$L$76),IF(AND(D216="м",F216=13),LOOKUP(I216,Юноши!$R$5:$R$76,Юноши!$L$5:$L$76),IF(AND(D216="м",F216=14),LOOKUP(I216,Юноши!$S$5:$S$76,Юноши!$L$5:$L$76),IF(AND(D216="м",F216=15),LOOKUP(I216,Юноши!$T$5:$T$76,Юноши!$L$5:$L$76),IF(AND(D216="м",F216=16),LOOKUP(I216,Юноши!$U$5:$U$76,Юноши!$L$5:$L$76),IF(AND(D216="м",F216&gt;=17),LOOKUP(I216,Юноши!$V$5:$V$76,Юноши!$L$5:$L$76)))))))))))))))))))</f>
        <v>0</v>
      </c>
      <c r="K216" s="424"/>
      <c r="L216" s="391">
        <f>IF(E216="",0,IF(K216&lt;=0,0,IF(AND(D216="ж",F216&lt;=16),LOOKUP(K216,Девушки!$CC$5:$CC$76,Девушки!$L$5:$L$76),IF(AND(D216="ж",F216=17),LOOKUP(K216,Девушки!$CD$5:$CD$76,Девушки!$L$5:$L$76),IF(AND(D216="м",F216&lt;=16),LOOKUP(K216,Юноши!$CC$5:$CC$76,Юноши!$L$5:$L$76),IF(AND(D216="м",F216=17),LOOKUP(K216,Юноши!$CD$5:$CD$76,Юноши!$L$5:$L$76)))))))</f>
        <v>0</v>
      </c>
      <c r="M216" s="387"/>
      <c r="N216" s="320">
        <f>IF(E216="",0,IF(M216&lt;=0,0,IF(AND(D216="ж",F216&lt;=10),LOOKUP(M216,Девушки!$Z$5:$Z$75,Девушки!$W$5:$W$75),IF(AND(D216="ж",F216=11),LOOKUP(M216,Девушки!$AA$5:$AA$75,Девушки!$W$5:$W$75),IF(AND(D216="ж",F216=12),LOOKUP(M216,Девушки!$AB$5:$AB$75,Девушки!$W$5:$W$75),IF(AND(D216="ж",F216=13),LOOKUP(M216,Девушки!$AC$5:$AC$75,Девушки!$W$5:$W$75),IF(AND(D216="ж",F216=14),LOOKUP(M216,Девушки!$AD$5:$AD$75,Девушки!$W$5:$W$75),IF(AND(D216="ж",F216=15),LOOKUP(M216,Девушки!$AE$5:$AE$75,Девушки!$W$5:$W$75),IF(AND(D216="ж",F216=16),LOOKUP(M216,Девушки!$AF$5:$AF$75,Девушки!$W$5:$W$75),IF(AND(D216="ж",F216&gt;=17),LOOKUP(M216,Девушки!$AG$5:$AG$75,Девушки!$W$5:$W$75),IF(AND(D216="м",F216&lt;=10),LOOKUP(M216,Юноши!$Z$5:$Z$75,Юноши!$W$5:$W$75),IF(AND(D216="м",F216=11),LOOKUP(M216,Юноши!$AA$5:$AA$75,Юноши!$W$5:$W$75),IF(AND(D216="м",F216=12),LOOKUP(M216,Юноши!$AB$5:$AB$75,Юноши!$W$5:$W$75),IF(AND(D216="м",F216=13),LOOKUP(M216,Юноши!$AC$5:$AC$75,Юноши!$W$5:$W$75),IF(AND(D216="м",F216=14),LOOKUP(M216,Юноши!$AD$5:$AD$75,Юноши!$W$5:$W$75),IF(AND(D216="м",F216=15),LOOKUP(M216,Юноши!$AE$5:$AE$75,Юноши!$W$5:$W$75),IF(AND(D216="м",F216=16),LOOKUP(M216,Юноши!$AF$5:$AF$75,Юноши!$W$5:$W$75),IF(AND(D216="м",F216&gt;=17),LOOKUP(M216,Юноши!$AG$5:$AG$75,Юноши!$W$5:$W$75)))))))))))))))))))</f>
        <v>0</v>
      </c>
      <c r="O216" s="389"/>
      <c r="P216" s="322">
        <f>IF(E216="",0,IF(O216&lt;=0,0,IF(AND(D216="ж",F216&lt;=10),LOOKUP(O216,Девушки!$AK$5:$AK$75,Девушки!$W$5:$W$75),IF(AND(D216="ж",F216=11),LOOKUP(O216,Девушки!$AL$5:$AL$75,Девушки!$W$5:$W$75),IF(AND(D216="ж",F216=12),LOOKUP(O216,Девушки!$AM$5:$AM$75,Девушки!$W$5:$W$75),IF(AND(D216="ж",F216=13),LOOKUP(O216,Девушки!$AN$5:$AN$75,Девушки!$W$5:$W$75),IF(AND(D216="ж",F216=14),LOOKUP(O216,Девушки!$AO$5:$AO$75,Девушки!$W$5:$W$75),IF(AND(D216="ж",F216=15),LOOKUP(O216,Девушки!$AP$5:$AP$75,Девушки!$W$5:$W$75),IF(AND(D216="ж",F216=16),LOOKUP(O216,Девушки!$AQ$5:$AQ$75,Девушки!$W$5:$W$75),IF(AND(D216="ж",F216&gt;=17),LOOKUP(O216,Девушки!$AR$5:$AR$75,Девушки!$W$5:$W$75),IF(AND(D216="м",F216&lt;=10),LOOKUP(O216,Юноши!$AK$5:$AK$75,Юноши!$W$5:$W$75),IF(AND(D216="м",F216=11),LOOKUP(O216,Юноши!$AL$5:$AL$75,Юноши!$W$5:$W$75),IF(AND(D216="м",F216=12),LOOKUP(O216,Юноши!$AM$5:$AM$75,Юноши!$W$5:$W$75),IF(AND(D216="м",F216=13),LOOKUP(O216,Юноши!$AN$5:$AN$75,Юноши!$W$5:$W$75),IF(AND(D216="м",F216=14),LOOKUP(O216,Юноши!$AO$5:$AO$75,Юноши!$W$5:$W$75),IF(AND(D216="м",F216=15),LOOKUP(O216,Юноши!$AP$5:$AP$75,Юноши!$W$5:$W$75),IF(AND(D216="м",F216=16),LOOKUP(O216,Юноши!$AQ$5:$AQ$75,Юноши!$W$5:$W$75),IF(AND(D216="м",F216&gt;=17),LOOKUP(O216,Юноши!$AR$5:$AR$75,Юноши!$W$5:$W$75)))))))))))))))))))</f>
        <v>0</v>
      </c>
      <c r="Q216" s="319"/>
      <c r="R216" s="454">
        <f>IF(E216="",0,IF(Q216&lt;=0,0,IF(AND(D216="ж",F216&lt;=10),LOOKUP(Q216,Девушки!$AV$5:$AV$75,Девушки!$W$5:$W$75),IF(AND(D216="ж",F216=11),LOOKUP(Q216,Девушки!$AW$5:$AW$75,Девушки!$W$5:$W$75),IF(AND(D216="ж",F216=12),LOOKUP(Q216,Девушки!$AX$5:$AX$75,Девушки!$W$5:$W$75),IF(AND(D216="ж",F216=13),LOOKUP(Q216,Девушки!$AY$5:$AY$75,Девушки!$W$5:$W$75),IF(AND(D216="ж",F216=14),LOOKUP(Q216,Девушки!$AZ$5:$AZ$75,Девушки!$W$5:$W$75),IF(AND(D216="ж",F216=15),LOOKUP(Q216,Девушки!$BA$5:$BA$75,Девушки!$W$5:$W$75),IF(AND(D216="ж",F216=16),LOOKUP(Q216,Девушки!$BB$5:$BB$75,Девушки!$W$5:$W$75),IF(AND(D216="ж",F216&gt;=17),LOOKUP(Q216,Девушки!$BC$5:$BC$75,Девушки!$W$5:$W$75),IF(AND(D216="м",F216&lt;=10),LOOKUP(Q216,Юноши!$AV$5:$AV$75,Юноши!$W$5:$W$75),IF(AND(D216="м",F216=11),LOOKUP(Q216,Юноши!$AW$5:$AW$75,Юноши!$W$5:$W$75),IF(AND(D216="м",F216=12),LOOKUP(Q216,Юноши!$AX$5:$AX$75,Юноши!$W$5:$W$75),IF(AND(D216="м",F216=13),LOOKUP(Q216,Юноши!$AY$5:$AY$75,Юноши!$W$5:$W$75),IF(AND(D216="м",F216=14),LOOKUP(Q216,Юноши!$AZ$5:$AZ$75,Юноши!$W$5:$W$75),IF(AND(D216="м",F216=15),LOOKUP(Q216,Юноши!$BA$5:$BA$75,Юноши!$W$5:$W$75),IF(AND(D216="м",F216=16),LOOKUP(Q216,Юноши!$BB$5:$BB$75,Юноши!$W$5:$W$75),IF(AND(D216="м",F216&gt;=17),LOOKUP(Q216,Юноши!$BC$5:$BC$75,Юноши!$W$5:$W$75)))))))))))))))))))</f>
        <v>0</v>
      </c>
      <c r="S216" s="335"/>
      <c r="T216" s="323">
        <f>IF(E216="",0,IF(S216="",0,IF(S216&lt;-4,0,IF(AND(D216="ж",F216&lt;=10),LOOKUP(S216,Девушки!$BG$5:$BG$75,Девушки!$W$5:$W$75),IF(AND(D216="ж",F216=11),LOOKUP(S216,Девушки!$BH$5:$BH$75,Девушки!$W$5:$W$75),IF(AND(D216="ж",F216=12),LOOKUP(S216,Девушки!$BI$5:$BI$75,Девушки!$W$5:$W$75),IF(AND(D216="ж",F216=13),LOOKUP(S216,Девушки!$BJ$5:$BJ$75,Девушки!$W$5:$W$75),IF(AND(D216="ж",F216=14),LOOKUP(S216,Девушки!$BK$5:$BK$75,Девушки!$W$5:$W$75),IF(AND(D216="ж",F216=15),LOOKUP(S216,Девушки!$BL$5:$BL$75,Девушки!$W$5:$W$75),IF(AND(D216="ж",F216=16),LOOKUP(S216,Девушки!$BM$5:$BM$75,Девушки!$W$5:$W$75),IF(AND(D216="ж",F216&gt;=17),LOOKUP(S216,Девушки!$BN$5:$BN$75,Девушки!$W$5:$W$75),IF(AND(D216="м",F216&lt;=10),LOOKUP(S216,Юноши!$BG$5:$BG$75,Юноши!$W$5:$W$75),IF(AND(D216="м",F216=11),LOOKUP(S216,Юноши!$BH$5:$BH$75,Юноши!$W$5:$W$75),IF(AND(D216="м",F216=12),LOOKUP(S216,Юноши!$BI$5:$BI$75,Юноши!$W$5:$W$75),IF(AND(D216="м",F216=13),LOOKUP(S216,Юноши!$BJ$5:$BJ$75,Юноши!$W$5:$W$75),IF(AND(D216="м",F216=14),LOOKUP(S216,Юноши!$BK$5:$BK$75,Юноши!$W$5:$W$75),IF(AND(D216="м",F216=15),LOOKUP(S216,Юноши!$BL$5:$BL$75,Юноши!$W$5:$W$75),IF(AND(D216="м",F216=16),LOOKUP(S216,Юноши!$BM$5:$BM$75,Юноши!$W$5:$W$75),IF(AND(D216="м",F216&gt;=17),LOOKUP(S216,Юноши!$BN$5:$BN$75,Юноши!$W$5:$W$75))))))))))))))))))))</f>
        <v>0</v>
      </c>
      <c r="U216" s="343"/>
      <c r="V216" s="454">
        <f>IF(E216="",0,IF(U216&lt;=0,0,IF(AND(D216="ж",F216&lt;=10),LOOKUP(U216,Девушки!$BT$5:$BT$76,Девушки!$BO$5:$BO$76),IF(AND(D216="ж",F216=11),LOOKUP(U216,Девушки!$BT$5:$BT$76,Девушки!$BO$5:$BO$76),IF(AND(D216="ж",F216=12),LOOKUP(U216,Девушки!$BT$5:$BT$76,Девушки!$BO$5:$BO$76),IF(AND(D216="ж",F216=13),LOOKUP(U216,Девушки!$BT$5:$BT$76,Девушки!$BO$5:$BO$76),IF(AND(D216="ж",F216=14),LOOKUP(U216,Девушки!$BT$5:$BT$76,Девушки!$BO$5:$BO$76),IF(AND(D216="ж",F216=15),LOOKUP(U216,Девушки!$BT$5:$BT$76,Девушки!$BO$5:$BO$76),IF(AND(D216="ж",F216=16),LOOKUP(U216,Девушки!$BT$5:$BT$76,Девушки!$BO$5:$BO$76),IF(AND(D216="ж",F216&gt;=17),LOOKUP(U216,Девушки!$BT$5:$BT$76,Девушки!$BO$5:$BO$76),IF(AND(D216="м",F216&lt;=10),LOOKUP(U216,Юноши!$BT$5:$BT$76,Юноши!$BO$5:$BO$76),IF(AND(D216="м",F216=11),LOOKUP(U216,Юноши!$BT$5:$BT$76,Юноши!$BO$5:$BO$76),IF(AND(D216="м",F216=12),LOOKUP(U216,Юноши!$BT$5:$BT$76,Юноши!$BO$5:$BO$76),IF(AND(D216="м",F216=13),LOOKUP(U216,Юноши!$BT$5:$BT$76,Юноши!$BO$5:$BO$76),IF(AND(D216="м",F216=14),LOOKUP(U216,Юноши!$BT$5:$BT$76,Юноши!$BO$5:$BO$76),IF(AND(D216="м",F216=15),LOOKUP(U216,Юноши!$BT$5:$BT$76,Юноши!$BO$5:$BO$76),IF(AND(D216="м",F216=16),LOOKUP(U216,Юноши!$BT$5:$BT$76,Юноши!$BO$5:$BO$76),IF(AND(D216="м",F216&gt;=17),LOOKUP(U216,Юноши!$BT$5:$BT$76,Юноши!$BO$5:$BO$76)))))))))))))))))))</f>
        <v>0</v>
      </c>
      <c r="W216" s="348"/>
      <c r="X216" s="324">
        <f>IF(E216="",0,IF(W216="",0,IF(AND(D216="ж",F216&lt;=10),LOOKUP(W216,Девушки!$D$5:$D$76,Девушки!$A$5:$A$76),IF(AND(D216="ж",F216=11),LOOKUP(W216,Девушки!$E$5:$E$76,Девушки!$A$5:$A$76),IF(AND(D216="ж",F216=12),LOOKUP(W216,Девушки!$F$5:$F$76,Девушки!$A$5:$A$76),IF(AND(D216="ж",F216=13),LOOKUP(W216,Девушки!$G$5:$G$76,Девушки!$A$5:$A$76),IF(AND(D216="ж",F216=14),LOOKUP(W216,Девушки!$H$5:$H$76,Девушки!$A$5:$A$76),IF(AND(D216="ж",F216=15),LOOKUP(W216,Девушки!$I$5:$I$76,Девушки!$A$5:$A$76),IF(AND(D216="ж",F216=16),LOOKUP(W216,Девушки!$J$5:$J$76,Девушки!$A$5:$A$76),IF(AND(D216="ж",F216&gt;=17),LOOKUP(W216,Девушки!$K$5:$K$76,Девушки!$A$5:$A$76),IF(AND(D216="м",F216&lt;=10),LOOKUP(W216,Юноши!$D$5:$D$76,Юноши!$A$5:$A$76),IF(AND(D216="м",F216=11),LOOKUP(W216,Юноши!$E$5:$E$76,Юноши!$A$5:$A$76),IF(AND(D216="м",F216=12),LOOKUP(W216,Юноши!$F$5:$F$76,Юноши!$A$5:$A$76),IF(AND(D216="м",F216=13),LOOKUP(W216,Юноши!$G$5:$G$76,Юноши!$A$5:$A$76),IF(AND(D216="м",F216=14),LOOKUP(W216,Юноши!$H$5:$H$76,Юноши!$A$5:$A$76),IF(AND(D216="м",F216=15),LOOKUP(W216,Юноши!$I$5:$I$76,Юноши!$A$5:$A$76),IF(AND(D216="м",F216=16),LOOKUP(W216,Юноши!$J$5:$J$76,Юноши!$A$5:$A$76),IF(AND(D216="м",F216&gt;=17),LOOKUP(W216,Юноши!$K$5:$K$76,Юноши!$A$5:$A$76)))))))))))))))))))</f>
        <v>0</v>
      </c>
      <c r="Y216" s="451">
        <f t="shared" si="7"/>
        <v>0</v>
      </c>
    </row>
    <row r="217" spans="1:25" ht="24.95" customHeight="1">
      <c r="A217" s="456"/>
      <c r="B217" s="456"/>
      <c r="C217" s="457"/>
      <c r="D217" s="458"/>
      <c r="E217" s="463"/>
      <c r="F217" s="416" t="str">
        <f t="shared" si="6"/>
        <v>/</v>
      </c>
      <c r="G217" s="422"/>
      <c r="H217" s="420">
        <f>IF(E217="",0,IF(G217&lt;=0,0,IF(AND(D217="ж",F217&lt;=10),LOOKUP(G217,Девушки!$CH$5:$CH$76,Девушки!$L$5:$L$76),IF(AND(D217="ж",F217=11),LOOKUP(G217,Девушки!$CI$5:$CI$76,Девушки!$L$5:$L$76),IF(AND(D217="ж",F217=12),LOOKUP(G217,Девушки!$CJ$5:$CJ$76,Девушки!$L$5:$L$76),IF(AND(D217="ж",F217=13),LOOKUP(G217,Девушки!$CK$5:$CK$76,Девушки!$L$5:$L$76),IF(AND(D217="ж",F217=14),LOOKUP(G217,Девушки!$CL$5:$CL$76,Девушки!$L$5:$L$76),IF(AND(D217="ж",F217=15),LOOKUP(G217,Девушки!$CM$5:$CM$76,Девушки!$L$5:$L$76),IF(AND(D217="ж",F217=16),LOOKUP(G217,Девушки!$CN$5:$CN$76,Девушки!$L$5:$L$76),IF(AND(D217="ж",F217&gt;=17),LOOKUP(G217,Девушки!$CO$5:$CO$76,Девушки!$L$5:$L$76),IF(AND(D217="м",F217&lt;=10),LOOKUP(G217,Юноши!$CH$5:$CH$76,Юноши!$L$5:$L$76),IF(AND(D217="м",F217=11),LOOKUP(G217,Юноши!$CI$5:$CI$76,Юноши!$L$5:$L$76),IF(AND(D217="м",F217=12),LOOKUP(G217,Юноши!$CJ$5:$CJ$76,Юноши!$L$5:$L$76),IF(AND(D217="м",F217=13),LOOKUP(G217,Юноши!$CK$5:$CK$76,Юноши!$L$5:$L$76),IF(AND(D217="м",F217=14),LOOKUP(G217,Юноши!$CL$5:$CL$76,Юноши!$L$5:$L$76),IF(AND(D217="м",F217=15),LOOKUP(G217,Юноши!$CM$5:$CM$76,Юноши!$L$5:$L$76),IF(AND(D217="м",F217=16),LOOKUP(G217,Юноши!$CN$5:$CN$76,Юноши!$L$5:$L$76),IF(AND(D217="м",F217&gt;=17),LOOKUP(G217,Юноши!$CO$5:$CO$76,Юноши!$L$5:$L$76)))))))))))))))))))</f>
        <v>0</v>
      </c>
      <c r="I217" s="418"/>
      <c r="J217" s="383">
        <f>IF(E217="",0,IF(I217&lt;=0,0,IF(AND(D217="ж",F217&lt;=10),LOOKUP(I217,Девушки!$O$5:$O$76,Девушки!$L$5:$L$76),IF(AND(D217="ж",F217=11),LOOKUP(I217,Девушки!$P$5:$P$76,Девушки!$L$5:$L$76),IF(AND(D217="ж",F217=12),LOOKUP(I217,Девушки!$Q$5:$Q$76,Девушки!$L$5:$L$76),IF(AND(D217="ж",F217=13),LOOKUP(I217,Девушки!$R$5:$R$76,Девушки!$L$5:$L$76),IF(AND(D217="ж",F217=14),LOOKUP(I217,Девушки!$S$5:$S$76,Девушки!$L$5:$L$76),IF(AND(D217="ж",F217=15),LOOKUP(I217,Девушки!$T$5:$T$76,Девушки!$L$5:$L$76),IF(AND(D217="ж",F217=16),LOOKUP(I217,Девушки!$U$5:$U$76,Девушки!$L$5:$L$76),IF(AND(D217="ж",F217&gt;=17),LOOKUP(I217,Девушки!$V$5:$V$76,Девушки!$L$5:$L$76),IF(AND(D217="м",F217&lt;=10),LOOKUP(I217,Юноши!$O$5:$O$76,Юноши!$L$5:$L$76),IF(AND(D217="м",F217=11),LOOKUP(I217,Юноши!$P$5:$P$76,Юноши!$L$5:$L$76),IF(AND(D217="м",F217=12),LOOKUP(I217,Юноши!$Q$5:$Q$76,Юноши!$L$5:$L$76),IF(AND(D217="м",F217=13),LOOKUP(I217,Юноши!$R$5:$R$76,Юноши!$L$5:$L$76),IF(AND(D217="м",F217=14),LOOKUP(I217,Юноши!$S$5:$S$76,Юноши!$L$5:$L$76),IF(AND(D217="м",F217=15),LOOKUP(I217,Юноши!$T$5:$T$76,Юноши!$L$5:$L$76),IF(AND(D217="м",F217=16),LOOKUP(I217,Юноши!$U$5:$U$76,Юноши!$L$5:$L$76),IF(AND(D217="м",F217&gt;=17),LOOKUP(I217,Юноши!$V$5:$V$76,Юноши!$L$5:$L$76)))))))))))))))))))</f>
        <v>0</v>
      </c>
      <c r="K217" s="424"/>
      <c r="L217" s="391">
        <f>IF(E217="",0,IF(K217&lt;=0,0,IF(AND(D217="ж",F217&lt;=16),LOOKUP(K217,Девушки!$CC$5:$CC$76,Девушки!$L$5:$L$76),IF(AND(D217="ж",F217=17),LOOKUP(K217,Девушки!$CD$5:$CD$76,Девушки!$L$5:$L$76),IF(AND(D217="м",F217&lt;=16),LOOKUP(K217,Юноши!$CC$5:$CC$76,Юноши!$L$5:$L$76),IF(AND(D217="м",F217=17),LOOKUP(K217,Юноши!$CD$5:$CD$76,Юноши!$L$5:$L$76)))))))</f>
        <v>0</v>
      </c>
      <c r="M217" s="387"/>
      <c r="N217" s="320">
        <f>IF(E217="",0,IF(M217&lt;=0,0,IF(AND(D217="ж",F217&lt;=10),LOOKUP(M217,Девушки!$Z$5:$Z$75,Девушки!$W$5:$W$75),IF(AND(D217="ж",F217=11),LOOKUP(M217,Девушки!$AA$5:$AA$75,Девушки!$W$5:$W$75),IF(AND(D217="ж",F217=12),LOOKUP(M217,Девушки!$AB$5:$AB$75,Девушки!$W$5:$W$75),IF(AND(D217="ж",F217=13),LOOKUP(M217,Девушки!$AC$5:$AC$75,Девушки!$W$5:$W$75),IF(AND(D217="ж",F217=14),LOOKUP(M217,Девушки!$AD$5:$AD$75,Девушки!$W$5:$W$75),IF(AND(D217="ж",F217=15),LOOKUP(M217,Девушки!$AE$5:$AE$75,Девушки!$W$5:$W$75),IF(AND(D217="ж",F217=16),LOOKUP(M217,Девушки!$AF$5:$AF$75,Девушки!$W$5:$W$75),IF(AND(D217="ж",F217&gt;=17),LOOKUP(M217,Девушки!$AG$5:$AG$75,Девушки!$W$5:$W$75),IF(AND(D217="м",F217&lt;=10),LOOKUP(M217,Юноши!$Z$5:$Z$75,Юноши!$W$5:$W$75),IF(AND(D217="м",F217=11),LOOKUP(M217,Юноши!$AA$5:$AA$75,Юноши!$W$5:$W$75),IF(AND(D217="м",F217=12),LOOKUP(M217,Юноши!$AB$5:$AB$75,Юноши!$W$5:$W$75),IF(AND(D217="м",F217=13),LOOKUP(M217,Юноши!$AC$5:$AC$75,Юноши!$W$5:$W$75),IF(AND(D217="м",F217=14),LOOKUP(M217,Юноши!$AD$5:$AD$75,Юноши!$W$5:$W$75),IF(AND(D217="м",F217=15),LOOKUP(M217,Юноши!$AE$5:$AE$75,Юноши!$W$5:$W$75),IF(AND(D217="м",F217=16),LOOKUP(M217,Юноши!$AF$5:$AF$75,Юноши!$W$5:$W$75),IF(AND(D217="м",F217&gt;=17),LOOKUP(M217,Юноши!$AG$5:$AG$75,Юноши!$W$5:$W$75)))))))))))))))))))</f>
        <v>0</v>
      </c>
      <c r="O217" s="389"/>
      <c r="P217" s="322">
        <f>IF(E217="",0,IF(O217&lt;=0,0,IF(AND(D217="ж",F217&lt;=10),LOOKUP(O217,Девушки!$AK$5:$AK$75,Девушки!$W$5:$W$75),IF(AND(D217="ж",F217=11),LOOKUP(O217,Девушки!$AL$5:$AL$75,Девушки!$W$5:$W$75),IF(AND(D217="ж",F217=12),LOOKUP(O217,Девушки!$AM$5:$AM$75,Девушки!$W$5:$W$75),IF(AND(D217="ж",F217=13),LOOKUP(O217,Девушки!$AN$5:$AN$75,Девушки!$W$5:$W$75),IF(AND(D217="ж",F217=14),LOOKUP(O217,Девушки!$AO$5:$AO$75,Девушки!$W$5:$W$75),IF(AND(D217="ж",F217=15),LOOKUP(O217,Девушки!$AP$5:$AP$75,Девушки!$W$5:$W$75),IF(AND(D217="ж",F217=16),LOOKUP(O217,Девушки!$AQ$5:$AQ$75,Девушки!$W$5:$W$75),IF(AND(D217="ж",F217&gt;=17),LOOKUP(O217,Девушки!$AR$5:$AR$75,Девушки!$W$5:$W$75),IF(AND(D217="м",F217&lt;=10),LOOKUP(O217,Юноши!$AK$5:$AK$75,Юноши!$W$5:$W$75),IF(AND(D217="м",F217=11),LOOKUP(O217,Юноши!$AL$5:$AL$75,Юноши!$W$5:$W$75),IF(AND(D217="м",F217=12),LOOKUP(O217,Юноши!$AM$5:$AM$75,Юноши!$W$5:$W$75),IF(AND(D217="м",F217=13),LOOKUP(O217,Юноши!$AN$5:$AN$75,Юноши!$W$5:$W$75),IF(AND(D217="м",F217=14),LOOKUP(O217,Юноши!$AO$5:$AO$75,Юноши!$W$5:$W$75),IF(AND(D217="м",F217=15),LOOKUP(O217,Юноши!$AP$5:$AP$75,Юноши!$W$5:$W$75),IF(AND(D217="м",F217=16),LOOKUP(O217,Юноши!$AQ$5:$AQ$75,Юноши!$W$5:$W$75),IF(AND(D217="м",F217&gt;=17),LOOKUP(O217,Юноши!$AR$5:$AR$75,Юноши!$W$5:$W$75)))))))))))))))))))</f>
        <v>0</v>
      </c>
      <c r="Q217" s="319"/>
      <c r="R217" s="454">
        <f>IF(E217="",0,IF(Q217&lt;=0,0,IF(AND(D217="ж",F217&lt;=10),LOOKUP(Q217,Девушки!$AV$5:$AV$75,Девушки!$W$5:$W$75),IF(AND(D217="ж",F217=11),LOOKUP(Q217,Девушки!$AW$5:$AW$75,Девушки!$W$5:$W$75),IF(AND(D217="ж",F217=12),LOOKUP(Q217,Девушки!$AX$5:$AX$75,Девушки!$W$5:$W$75),IF(AND(D217="ж",F217=13),LOOKUP(Q217,Девушки!$AY$5:$AY$75,Девушки!$W$5:$W$75),IF(AND(D217="ж",F217=14),LOOKUP(Q217,Девушки!$AZ$5:$AZ$75,Девушки!$W$5:$W$75),IF(AND(D217="ж",F217=15),LOOKUP(Q217,Девушки!$BA$5:$BA$75,Девушки!$W$5:$W$75),IF(AND(D217="ж",F217=16),LOOKUP(Q217,Девушки!$BB$5:$BB$75,Девушки!$W$5:$W$75),IF(AND(D217="ж",F217&gt;=17),LOOKUP(Q217,Девушки!$BC$5:$BC$75,Девушки!$W$5:$W$75),IF(AND(D217="м",F217&lt;=10),LOOKUP(Q217,Юноши!$AV$5:$AV$75,Юноши!$W$5:$W$75),IF(AND(D217="м",F217=11),LOOKUP(Q217,Юноши!$AW$5:$AW$75,Юноши!$W$5:$W$75),IF(AND(D217="м",F217=12),LOOKUP(Q217,Юноши!$AX$5:$AX$75,Юноши!$W$5:$W$75),IF(AND(D217="м",F217=13),LOOKUP(Q217,Юноши!$AY$5:$AY$75,Юноши!$W$5:$W$75),IF(AND(D217="м",F217=14),LOOKUP(Q217,Юноши!$AZ$5:$AZ$75,Юноши!$W$5:$W$75),IF(AND(D217="м",F217=15),LOOKUP(Q217,Юноши!$BA$5:$BA$75,Юноши!$W$5:$W$75),IF(AND(D217="м",F217=16),LOOKUP(Q217,Юноши!$BB$5:$BB$75,Юноши!$W$5:$W$75),IF(AND(D217="м",F217&gt;=17),LOOKUP(Q217,Юноши!$BC$5:$BC$75,Юноши!$W$5:$W$75)))))))))))))))))))</f>
        <v>0</v>
      </c>
      <c r="S217" s="335"/>
      <c r="T217" s="323">
        <f>IF(E217="",0,IF(S217="",0,IF(S217&lt;-4,0,IF(AND(D217="ж",F217&lt;=10),LOOKUP(S217,Девушки!$BG$5:$BG$75,Девушки!$W$5:$W$75),IF(AND(D217="ж",F217=11),LOOKUP(S217,Девушки!$BH$5:$BH$75,Девушки!$W$5:$W$75),IF(AND(D217="ж",F217=12),LOOKUP(S217,Девушки!$BI$5:$BI$75,Девушки!$W$5:$W$75),IF(AND(D217="ж",F217=13),LOOKUP(S217,Девушки!$BJ$5:$BJ$75,Девушки!$W$5:$W$75),IF(AND(D217="ж",F217=14),LOOKUP(S217,Девушки!$BK$5:$BK$75,Девушки!$W$5:$W$75),IF(AND(D217="ж",F217=15),LOOKUP(S217,Девушки!$BL$5:$BL$75,Девушки!$W$5:$W$75),IF(AND(D217="ж",F217=16),LOOKUP(S217,Девушки!$BM$5:$BM$75,Девушки!$W$5:$W$75),IF(AND(D217="ж",F217&gt;=17),LOOKUP(S217,Девушки!$BN$5:$BN$75,Девушки!$W$5:$W$75),IF(AND(D217="м",F217&lt;=10),LOOKUP(S217,Юноши!$BG$5:$BG$75,Юноши!$W$5:$W$75),IF(AND(D217="м",F217=11),LOOKUP(S217,Юноши!$BH$5:$BH$75,Юноши!$W$5:$W$75),IF(AND(D217="м",F217=12),LOOKUP(S217,Юноши!$BI$5:$BI$75,Юноши!$W$5:$W$75),IF(AND(D217="м",F217=13),LOOKUP(S217,Юноши!$BJ$5:$BJ$75,Юноши!$W$5:$W$75),IF(AND(D217="м",F217=14),LOOKUP(S217,Юноши!$BK$5:$BK$75,Юноши!$W$5:$W$75),IF(AND(D217="м",F217=15),LOOKUP(S217,Юноши!$BL$5:$BL$75,Юноши!$W$5:$W$75),IF(AND(D217="м",F217=16),LOOKUP(S217,Юноши!$BM$5:$BM$75,Юноши!$W$5:$W$75),IF(AND(D217="м",F217&gt;=17),LOOKUP(S217,Юноши!$BN$5:$BN$75,Юноши!$W$5:$W$75))))))))))))))))))))</f>
        <v>0</v>
      </c>
      <c r="U217" s="343"/>
      <c r="V217" s="454">
        <f>IF(E217="",0,IF(U217&lt;=0,0,IF(AND(D217="ж",F217&lt;=10),LOOKUP(U217,Девушки!$BT$5:$BT$76,Девушки!$BO$5:$BO$76),IF(AND(D217="ж",F217=11),LOOKUP(U217,Девушки!$BT$5:$BT$76,Девушки!$BO$5:$BO$76),IF(AND(D217="ж",F217=12),LOOKUP(U217,Девушки!$BT$5:$BT$76,Девушки!$BO$5:$BO$76),IF(AND(D217="ж",F217=13),LOOKUP(U217,Девушки!$BT$5:$BT$76,Девушки!$BO$5:$BO$76),IF(AND(D217="ж",F217=14),LOOKUP(U217,Девушки!$BT$5:$BT$76,Девушки!$BO$5:$BO$76),IF(AND(D217="ж",F217=15),LOOKUP(U217,Девушки!$BT$5:$BT$76,Девушки!$BO$5:$BO$76),IF(AND(D217="ж",F217=16),LOOKUP(U217,Девушки!$BT$5:$BT$76,Девушки!$BO$5:$BO$76),IF(AND(D217="ж",F217&gt;=17),LOOKUP(U217,Девушки!$BT$5:$BT$76,Девушки!$BO$5:$BO$76),IF(AND(D217="м",F217&lt;=10),LOOKUP(U217,Юноши!$BT$5:$BT$76,Юноши!$BO$5:$BO$76),IF(AND(D217="м",F217=11),LOOKUP(U217,Юноши!$BT$5:$BT$76,Юноши!$BO$5:$BO$76),IF(AND(D217="м",F217=12),LOOKUP(U217,Юноши!$BT$5:$BT$76,Юноши!$BO$5:$BO$76),IF(AND(D217="м",F217=13),LOOKUP(U217,Юноши!$BT$5:$BT$76,Юноши!$BO$5:$BO$76),IF(AND(D217="м",F217=14),LOOKUP(U217,Юноши!$BT$5:$BT$76,Юноши!$BO$5:$BO$76),IF(AND(D217="м",F217=15),LOOKUP(U217,Юноши!$BT$5:$BT$76,Юноши!$BO$5:$BO$76),IF(AND(D217="м",F217=16),LOOKUP(U217,Юноши!$BT$5:$BT$76,Юноши!$BO$5:$BO$76),IF(AND(D217="м",F217&gt;=17),LOOKUP(U217,Юноши!$BT$5:$BT$76,Юноши!$BO$5:$BO$76)))))))))))))))))))</f>
        <v>0</v>
      </c>
      <c r="W217" s="348"/>
      <c r="X217" s="324">
        <f>IF(E217="",0,IF(W217="",0,IF(AND(D217="ж",F217&lt;=10),LOOKUP(W217,Девушки!$D$5:$D$76,Девушки!$A$5:$A$76),IF(AND(D217="ж",F217=11),LOOKUP(W217,Девушки!$E$5:$E$76,Девушки!$A$5:$A$76),IF(AND(D217="ж",F217=12),LOOKUP(W217,Девушки!$F$5:$F$76,Девушки!$A$5:$A$76),IF(AND(D217="ж",F217=13),LOOKUP(W217,Девушки!$G$5:$G$76,Девушки!$A$5:$A$76),IF(AND(D217="ж",F217=14),LOOKUP(W217,Девушки!$H$5:$H$76,Девушки!$A$5:$A$76),IF(AND(D217="ж",F217=15),LOOKUP(W217,Девушки!$I$5:$I$76,Девушки!$A$5:$A$76),IF(AND(D217="ж",F217=16),LOOKUP(W217,Девушки!$J$5:$J$76,Девушки!$A$5:$A$76),IF(AND(D217="ж",F217&gt;=17),LOOKUP(W217,Девушки!$K$5:$K$76,Девушки!$A$5:$A$76),IF(AND(D217="м",F217&lt;=10),LOOKUP(W217,Юноши!$D$5:$D$76,Юноши!$A$5:$A$76),IF(AND(D217="м",F217=11),LOOKUP(W217,Юноши!$E$5:$E$76,Юноши!$A$5:$A$76),IF(AND(D217="м",F217=12),LOOKUP(W217,Юноши!$F$5:$F$76,Юноши!$A$5:$A$76),IF(AND(D217="м",F217=13),LOOKUP(W217,Юноши!$G$5:$G$76,Юноши!$A$5:$A$76),IF(AND(D217="м",F217=14),LOOKUP(W217,Юноши!$H$5:$H$76,Юноши!$A$5:$A$76),IF(AND(D217="м",F217=15),LOOKUP(W217,Юноши!$I$5:$I$76,Юноши!$A$5:$A$76),IF(AND(D217="м",F217=16),LOOKUP(W217,Юноши!$J$5:$J$76,Юноши!$A$5:$A$76),IF(AND(D217="м",F217&gt;=17),LOOKUP(W217,Юноши!$K$5:$K$76,Юноши!$A$5:$A$76)))))))))))))))))))</f>
        <v>0</v>
      </c>
      <c r="Y217" s="451">
        <f t="shared" si="7"/>
        <v>0</v>
      </c>
    </row>
    <row r="218" spans="1:25" ht="24.95" customHeight="1">
      <c r="A218" s="456"/>
      <c r="B218" s="456"/>
      <c r="C218" s="457"/>
      <c r="D218" s="458"/>
      <c r="E218" s="463"/>
      <c r="F218" s="416" t="str">
        <f t="shared" si="6"/>
        <v>/</v>
      </c>
      <c r="G218" s="422"/>
      <c r="H218" s="420">
        <f>IF(E218="",0,IF(G218&lt;=0,0,IF(AND(D218="ж",F218&lt;=10),LOOKUP(G218,Девушки!$CH$5:$CH$76,Девушки!$L$5:$L$76),IF(AND(D218="ж",F218=11),LOOKUP(G218,Девушки!$CI$5:$CI$76,Девушки!$L$5:$L$76),IF(AND(D218="ж",F218=12),LOOKUP(G218,Девушки!$CJ$5:$CJ$76,Девушки!$L$5:$L$76),IF(AND(D218="ж",F218=13),LOOKUP(G218,Девушки!$CK$5:$CK$76,Девушки!$L$5:$L$76),IF(AND(D218="ж",F218=14),LOOKUP(G218,Девушки!$CL$5:$CL$76,Девушки!$L$5:$L$76),IF(AND(D218="ж",F218=15),LOOKUP(G218,Девушки!$CM$5:$CM$76,Девушки!$L$5:$L$76),IF(AND(D218="ж",F218=16),LOOKUP(G218,Девушки!$CN$5:$CN$76,Девушки!$L$5:$L$76),IF(AND(D218="ж",F218&gt;=17),LOOKUP(G218,Девушки!$CO$5:$CO$76,Девушки!$L$5:$L$76),IF(AND(D218="м",F218&lt;=10),LOOKUP(G218,Юноши!$CH$5:$CH$76,Юноши!$L$5:$L$76),IF(AND(D218="м",F218=11),LOOKUP(G218,Юноши!$CI$5:$CI$76,Юноши!$L$5:$L$76),IF(AND(D218="м",F218=12),LOOKUP(G218,Юноши!$CJ$5:$CJ$76,Юноши!$L$5:$L$76),IF(AND(D218="м",F218=13),LOOKUP(G218,Юноши!$CK$5:$CK$76,Юноши!$L$5:$L$76),IF(AND(D218="м",F218=14),LOOKUP(G218,Юноши!$CL$5:$CL$76,Юноши!$L$5:$L$76),IF(AND(D218="м",F218=15),LOOKUP(G218,Юноши!$CM$5:$CM$76,Юноши!$L$5:$L$76),IF(AND(D218="м",F218=16),LOOKUP(G218,Юноши!$CN$5:$CN$76,Юноши!$L$5:$L$76),IF(AND(D218="м",F218&gt;=17),LOOKUP(G218,Юноши!$CO$5:$CO$76,Юноши!$L$5:$L$76)))))))))))))))))))</f>
        <v>0</v>
      </c>
      <c r="I218" s="418"/>
      <c r="J218" s="383">
        <f>IF(E218="",0,IF(I218&lt;=0,0,IF(AND(D218="ж",F218&lt;=10),LOOKUP(I218,Девушки!$O$5:$O$76,Девушки!$L$5:$L$76),IF(AND(D218="ж",F218=11),LOOKUP(I218,Девушки!$P$5:$P$76,Девушки!$L$5:$L$76),IF(AND(D218="ж",F218=12),LOOKUP(I218,Девушки!$Q$5:$Q$76,Девушки!$L$5:$L$76),IF(AND(D218="ж",F218=13),LOOKUP(I218,Девушки!$R$5:$R$76,Девушки!$L$5:$L$76),IF(AND(D218="ж",F218=14),LOOKUP(I218,Девушки!$S$5:$S$76,Девушки!$L$5:$L$76),IF(AND(D218="ж",F218=15),LOOKUP(I218,Девушки!$T$5:$T$76,Девушки!$L$5:$L$76),IF(AND(D218="ж",F218=16),LOOKUP(I218,Девушки!$U$5:$U$76,Девушки!$L$5:$L$76),IF(AND(D218="ж",F218&gt;=17),LOOKUP(I218,Девушки!$V$5:$V$76,Девушки!$L$5:$L$76),IF(AND(D218="м",F218&lt;=10),LOOKUP(I218,Юноши!$O$5:$O$76,Юноши!$L$5:$L$76),IF(AND(D218="м",F218=11),LOOKUP(I218,Юноши!$P$5:$P$76,Юноши!$L$5:$L$76),IF(AND(D218="м",F218=12),LOOKUP(I218,Юноши!$Q$5:$Q$76,Юноши!$L$5:$L$76),IF(AND(D218="м",F218=13),LOOKUP(I218,Юноши!$R$5:$R$76,Юноши!$L$5:$L$76),IF(AND(D218="м",F218=14),LOOKUP(I218,Юноши!$S$5:$S$76,Юноши!$L$5:$L$76),IF(AND(D218="м",F218=15),LOOKUP(I218,Юноши!$T$5:$T$76,Юноши!$L$5:$L$76),IF(AND(D218="м",F218=16),LOOKUP(I218,Юноши!$U$5:$U$76,Юноши!$L$5:$L$76),IF(AND(D218="м",F218&gt;=17),LOOKUP(I218,Юноши!$V$5:$V$76,Юноши!$L$5:$L$76)))))))))))))))))))</f>
        <v>0</v>
      </c>
      <c r="K218" s="424"/>
      <c r="L218" s="391">
        <f>IF(E218="",0,IF(K218&lt;=0,0,IF(AND(D218="ж",F218&lt;=16),LOOKUP(K218,Девушки!$CC$5:$CC$76,Девушки!$L$5:$L$76),IF(AND(D218="ж",F218=17),LOOKUP(K218,Девушки!$CD$5:$CD$76,Девушки!$L$5:$L$76),IF(AND(D218="м",F218&lt;=16),LOOKUP(K218,Юноши!$CC$5:$CC$76,Юноши!$L$5:$L$76),IF(AND(D218="м",F218=17),LOOKUP(K218,Юноши!$CD$5:$CD$76,Юноши!$L$5:$L$76)))))))</f>
        <v>0</v>
      </c>
      <c r="M218" s="387"/>
      <c r="N218" s="320">
        <f>IF(E218="",0,IF(M218&lt;=0,0,IF(AND(D218="ж",F218&lt;=10),LOOKUP(M218,Девушки!$Z$5:$Z$75,Девушки!$W$5:$W$75),IF(AND(D218="ж",F218=11),LOOKUP(M218,Девушки!$AA$5:$AA$75,Девушки!$W$5:$W$75),IF(AND(D218="ж",F218=12),LOOKUP(M218,Девушки!$AB$5:$AB$75,Девушки!$W$5:$W$75),IF(AND(D218="ж",F218=13),LOOKUP(M218,Девушки!$AC$5:$AC$75,Девушки!$W$5:$W$75),IF(AND(D218="ж",F218=14),LOOKUP(M218,Девушки!$AD$5:$AD$75,Девушки!$W$5:$W$75),IF(AND(D218="ж",F218=15),LOOKUP(M218,Девушки!$AE$5:$AE$75,Девушки!$W$5:$W$75),IF(AND(D218="ж",F218=16),LOOKUP(M218,Девушки!$AF$5:$AF$75,Девушки!$W$5:$W$75),IF(AND(D218="ж",F218&gt;=17),LOOKUP(M218,Девушки!$AG$5:$AG$75,Девушки!$W$5:$W$75),IF(AND(D218="м",F218&lt;=10),LOOKUP(M218,Юноши!$Z$5:$Z$75,Юноши!$W$5:$W$75),IF(AND(D218="м",F218=11),LOOKUP(M218,Юноши!$AA$5:$AA$75,Юноши!$W$5:$W$75),IF(AND(D218="м",F218=12),LOOKUP(M218,Юноши!$AB$5:$AB$75,Юноши!$W$5:$W$75),IF(AND(D218="м",F218=13),LOOKUP(M218,Юноши!$AC$5:$AC$75,Юноши!$W$5:$W$75),IF(AND(D218="м",F218=14),LOOKUP(M218,Юноши!$AD$5:$AD$75,Юноши!$W$5:$W$75),IF(AND(D218="м",F218=15),LOOKUP(M218,Юноши!$AE$5:$AE$75,Юноши!$W$5:$W$75),IF(AND(D218="м",F218=16),LOOKUP(M218,Юноши!$AF$5:$AF$75,Юноши!$W$5:$W$75),IF(AND(D218="м",F218&gt;=17),LOOKUP(M218,Юноши!$AG$5:$AG$75,Юноши!$W$5:$W$75)))))))))))))))))))</f>
        <v>0</v>
      </c>
      <c r="O218" s="389"/>
      <c r="P218" s="322">
        <f>IF(E218="",0,IF(O218&lt;=0,0,IF(AND(D218="ж",F218&lt;=10),LOOKUP(O218,Девушки!$AK$5:$AK$75,Девушки!$W$5:$W$75),IF(AND(D218="ж",F218=11),LOOKUP(O218,Девушки!$AL$5:$AL$75,Девушки!$W$5:$W$75),IF(AND(D218="ж",F218=12),LOOKUP(O218,Девушки!$AM$5:$AM$75,Девушки!$W$5:$W$75),IF(AND(D218="ж",F218=13),LOOKUP(O218,Девушки!$AN$5:$AN$75,Девушки!$W$5:$W$75),IF(AND(D218="ж",F218=14),LOOKUP(O218,Девушки!$AO$5:$AO$75,Девушки!$W$5:$W$75),IF(AND(D218="ж",F218=15),LOOKUP(O218,Девушки!$AP$5:$AP$75,Девушки!$W$5:$W$75),IF(AND(D218="ж",F218=16),LOOKUP(O218,Девушки!$AQ$5:$AQ$75,Девушки!$W$5:$W$75),IF(AND(D218="ж",F218&gt;=17),LOOKUP(O218,Девушки!$AR$5:$AR$75,Девушки!$W$5:$W$75),IF(AND(D218="м",F218&lt;=10),LOOKUP(O218,Юноши!$AK$5:$AK$75,Юноши!$W$5:$W$75),IF(AND(D218="м",F218=11),LOOKUP(O218,Юноши!$AL$5:$AL$75,Юноши!$W$5:$W$75),IF(AND(D218="м",F218=12),LOOKUP(O218,Юноши!$AM$5:$AM$75,Юноши!$W$5:$W$75),IF(AND(D218="м",F218=13),LOOKUP(O218,Юноши!$AN$5:$AN$75,Юноши!$W$5:$W$75),IF(AND(D218="м",F218=14),LOOKUP(O218,Юноши!$AO$5:$AO$75,Юноши!$W$5:$W$75),IF(AND(D218="м",F218=15),LOOKUP(O218,Юноши!$AP$5:$AP$75,Юноши!$W$5:$W$75),IF(AND(D218="м",F218=16),LOOKUP(O218,Юноши!$AQ$5:$AQ$75,Юноши!$W$5:$W$75),IF(AND(D218="м",F218&gt;=17),LOOKUP(O218,Юноши!$AR$5:$AR$75,Юноши!$W$5:$W$75)))))))))))))))))))</f>
        <v>0</v>
      </c>
      <c r="Q218" s="319"/>
      <c r="R218" s="454">
        <f>IF(E218="",0,IF(Q218&lt;=0,0,IF(AND(D218="ж",F218&lt;=10),LOOKUP(Q218,Девушки!$AV$5:$AV$75,Девушки!$W$5:$W$75),IF(AND(D218="ж",F218=11),LOOKUP(Q218,Девушки!$AW$5:$AW$75,Девушки!$W$5:$W$75),IF(AND(D218="ж",F218=12),LOOKUP(Q218,Девушки!$AX$5:$AX$75,Девушки!$W$5:$W$75),IF(AND(D218="ж",F218=13),LOOKUP(Q218,Девушки!$AY$5:$AY$75,Девушки!$W$5:$W$75),IF(AND(D218="ж",F218=14),LOOKUP(Q218,Девушки!$AZ$5:$AZ$75,Девушки!$W$5:$W$75),IF(AND(D218="ж",F218=15),LOOKUP(Q218,Девушки!$BA$5:$BA$75,Девушки!$W$5:$W$75),IF(AND(D218="ж",F218=16),LOOKUP(Q218,Девушки!$BB$5:$BB$75,Девушки!$W$5:$W$75),IF(AND(D218="ж",F218&gt;=17),LOOKUP(Q218,Девушки!$BC$5:$BC$75,Девушки!$W$5:$W$75),IF(AND(D218="м",F218&lt;=10),LOOKUP(Q218,Юноши!$AV$5:$AV$75,Юноши!$W$5:$W$75),IF(AND(D218="м",F218=11),LOOKUP(Q218,Юноши!$AW$5:$AW$75,Юноши!$W$5:$W$75),IF(AND(D218="м",F218=12),LOOKUP(Q218,Юноши!$AX$5:$AX$75,Юноши!$W$5:$W$75),IF(AND(D218="м",F218=13),LOOKUP(Q218,Юноши!$AY$5:$AY$75,Юноши!$W$5:$W$75),IF(AND(D218="м",F218=14),LOOKUP(Q218,Юноши!$AZ$5:$AZ$75,Юноши!$W$5:$W$75),IF(AND(D218="м",F218=15),LOOKUP(Q218,Юноши!$BA$5:$BA$75,Юноши!$W$5:$W$75),IF(AND(D218="м",F218=16),LOOKUP(Q218,Юноши!$BB$5:$BB$75,Юноши!$W$5:$W$75),IF(AND(D218="м",F218&gt;=17),LOOKUP(Q218,Юноши!$BC$5:$BC$75,Юноши!$W$5:$W$75)))))))))))))))))))</f>
        <v>0</v>
      </c>
      <c r="S218" s="335"/>
      <c r="T218" s="323">
        <f>IF(E218="",0,IF(S218="",0,IF(S218&lt;-4,0,IF(AND(D218="ж",F218&lt;=10),LOOKUP(S218,Девушки!$BG$5:$BG$75,Девушки!$W$5:$W$75),IF(AND(D218="ж",F218=11),LOOKUP(S218,Девушки!$BH$5:$BH$75,Девушки!$W$5:$W$75),IF(AND(D218="ж",F218=12),LOOKUP(S218,Девушки!$BI$5:$BI$75,Девушки!$W$5:$W$75),IF(AND(D218="ж",F218=13),LOOKUP(S218,Девушки!$BJ$5:$BJ$75,Девушки!$W$5:$W$75),IF(AND(D218="ж",F218=14),LOOKUP(S218,Девушки!$BK$5:$BK$75,Девушки!$W$5:$W$75),IF(AND(D218="ж",F218=15),LOOKUP(S218,Девушки!$BL$5:$BL$75,Девушки!$W$5:$W$75),IF(AND(D218="ж",F218=16),LOOKUP(S218,Девушки!$BM$5:$BM$75,Девушки!$W$5:$W$75),IF(AND(D218="ж",F218&gt;=17),LOOKUP(S218,Девушки!$BN$5:$BN$75,Девушки!$W$5:$W$75),IF(AND(D218="м",F218&lt;=10),LOOKUP(S218,Юноши!$BG$5:$BG$75,Юноши!$W$5:$W$75),IF(AND(D218="м",F218=11),LOOKUP(S218,Юноши!$BH$5:$BH$75,Юноши!$W$5:$W$75),IF(AND(D218="м",F218=12),LOOKUP(S218,Юноши!$BI$5:$BI$75,Юноши!$W$5:$W$75),IF(AND(D218="м",F218=13),LOOKUP(S218,Юноши!$BJ$5:$BJ$75,Юноши!$W$5:$W$75),IF(AND(D218="м",F218=14),LOOKUP(S218,Юноши!$BK$5:$BK$75,Юноши!$W$5:$W$75),IF(AND(D218="м",F218=15),LOOKUP(S218,Юноши!$BL$5:$BL$75,Юноши!$W$5:$W$75),IF(AND(D218="м",F218=16),LOOKUP(S218,Юноши!$BM$5:$BM$75,Юноши!$W$5:$W$75),IF(AND(D218="м",F218&gt;=17),LOOKUP(S218,Юноши!$BN$5:$BN$75,Юноши!$W$5:$W$75))))))))))))))))))))</f>
        <v>0</v>
      </c>
      <c r="U218" s="343"/>
      <c r="V218" s="454">
        <f>IF(E218="",0,IF(U218&lt;=0,0,IF(AND(D218="ж",F218&lt;=10),LOOKUP(U218,Девушки!$BT$5:$BT$76,Девушки!$BO$5:$BO$76),IF(AND(D218="ж",F218=11),LOOKUP(U218,Девушки!$BT$5:$BT$76,Девушки!$BO$5:$BO$76),IF(AND(D218="ж",F218=12),LOOKUP(U218,Девушки!$BT$5:$BT$76,Девушки!$BO$5:$BO$76),IF(AND(D218="ж",F218=13),LOOKUP(U218,Девушки!$BT$5:$BT$76,Девушки!$BO$5:$BO$76),IF(AND(D218="ж",F218=14),LOOKUP(U218,Девушки!$BT$5:$BT$76,Девушки!$BO$5:$BO$76),IF(AND(D218="ж",F218=15),LOOKUP(U218,Девушки!$BT$5:$BT$76,Девушки!$BO$5:$BO$76),IF(AND(D218="ж",F218=16),LOOKUP(U218,Девушки!$BT$5:$BT$76,Девушки!$BO$5:$BO$76),IF(AND(D218="ж",F218&gt;=17),LOOKUP(U218,Девушки!$BT$5:$BT$76,Девушки!$BO$5:$BO$76),IF(AND(D218="м",F218&lt;=10),LOOKUP(U218,Юноши!$BT$5:$BT$76,Юноши!$BO$5:$BO$76),IF(AND(D218="м",F218=11),LOOKUP(U218,Юноши!$BT$5:$BT$76,Юноши!$BO$5:$BO$76),IF(AND(D218="м",F218=12),LOOKUP(U218,Юноши!$BT$5:$BT$76,Юноши!$BO$5:$BO$76),IF(AND(D218="м",F218=13),LOOKUP(U218,Юноши!$BT$5:$BT$76,Юноши!$BO$5:$BO$76),IF(AND(D218="м",F218=14),LOOKUP(U218,Юноши!$BT$5:$BT$76,Юноши!$BO$5:$BO$76),IF(AND(D218="м",F218=15),LOOKUP(U218,Юноши!$BT$5:$BT$76,Юноши!$BO$5:$BO$76),IF(AND(D218="м",F218=16),LOOKUP(U218,Юноши!$BT$5:$BT$76,Юноши!$BO$5:$BO$76),IF(AND(D218="м",F218&gt;=17),LOOKUP(U218,Юноши!$BT$5:$BT$76,Юноши!$BO$5:$BO$76)))))))))))))))))))</f>
        <v>0</v>
      </c>
      <c r="W218" s="348"/>
      <c r="X218" s="324">
        <f>IF(E218="",0,IF(W218="",0,IF(AND(D218="ж",F218&lt;=10),LOOKUP(W218,Девушки!$D$5:$D$76,Девушки!$A$5:$A$76),IF(AND(D218="ж",F218=11),LOOKUP(W218,Девушки!$E$5:$E$76,Девушки!$A$5:$A$76),IF(AND(D218="ж",F218=12),LOOKUP(W218,Девушки!$F$5:$F$76,Девушки!$A$5:$A$76),IF(AND(D218="ж",F218=13),LOOKUP(W218,Девушки!$G$5:$G$76,Девушки!$A$5:$A$76),IF(AND(D218="ж",F218=14),LOOKUP(W218,Девушки!$H$5:$H$76,Девушки!$A$5:$A$76),IF(AND(D218="ж",F218=15),LOOKUP(W218,Девушки!$I$5:$I$76,Девушки!$A$5:$A$76),IF(AND(D218="ж",F218=16),LOOKUP(W218,Девушки!$J$5:$J$76,Девушки!$A$5:$A$76),IF(AND(D218="ж",F218&gt;=17),LOOKUP(W218,Девушки!$K$5:$K$76,Девушки!$A$5:$A$76),IF(AND(D218="м",F218&lt;=10),LOOKUP(W218,Юноши!$D$5:$D$76,Юноши!$A$5:$A$76),IF(AND(D218="м",F218=11),LOOKUP(W218,Юноши!$E$5:$E$76,Юноши!$A$5:$A$76),IF(AND(D218="м",F218=12),LOOKUP(W218,Юноши!$F$5:$F$76,Юноши!$A$5:$A$76),IF(AND(D218="м",F218=13),LOOKUP(W218,Юноши!$G$5:$G$76,Юноши!$A$5:$A$76),IF(AND(D218="м",F218=14),LOOKUP(W218,Юноши!$H$5:$H$76,Юноши!$A$5:$A$76),IF(AND(D218="м",F218=15),LOOKUP(W218,Юноши!$I$5:$I$76,Юноши!$A$5:$A$76),IF(AND(D218="м",F218=16),LOOKUP(W218,Юноши!$J$5:$J$76,Юноши!$A$5:$A$76),IF(AND(D218="м",F218&gt;=17),LOOKUP(W218,Юноши!$K$5:$K$76,Юноши!$A$5:$A$76)))))))))))))))))))</f>
        <v>0</v>
      </c>
      <c r="Y218" s="451">
        <f t="shared" si="7"/>
        <v>0</v>
      </c>
    </row>
    <row r="219" spans="1:25" ht="24.95" customHeight="1">
      <c r="A219" s="456"/>
      <c r="B219" s="456"/>
      <c r="C219" s="457"/>
      <c r="D219" s="458"/>
      <c r="E219" s="463"/>
      <c r="F219" s="416" t="str">
        <f t="shared" si="6"/>
        <v>/</v>
      </c>
      <c r="G219" s="422"/>
      <c r="H219" s="420">
        <f>IF(E219="",0,IF(G219&lt;=0,0,IF(AND(D219="ж",F219&lt;=10),LOOKUP(G219,Девушки!$CH$5:$CH$76,Девушки!$L$5:$L$76),IF(AND(D219="ж",F219=11),LOOKUP(G219,Девушки!$CI$5:$CI$76,Девушки!$L$5:$L$76),IF(AND(D219="ж",F219=12),LOOKUP(G219,Девушки!$CJ$5:$CJ$76,Девушки!$L$5:$L$76),IF(AND(D219="ж",F219=13),LOOKUP(G219,Девушки!$CK$5:$CK$76,Девушки!$L$5:$L$76),IF(AND(D219="ж",F219=14),LOOKUP(G219,Девушки!$CL$5:$CL$76,Девушки!$L$5:$L$76),IF(AND(D219="ж",F219=15),LOOKUP(G219,Девушки!$CM$5:$CM$76,Девушки!$L$5:$L$76),IF(AND(D219="ж",F219=16),LOOKUP(G219,Девушки!$CN$5:$CN$76,Девушки!$L$5:$L$76),IF(AND(D219="ж",F219&gt;=17),LOOKUP(G219,Девушки!$CO$5:$CO$76,Девушки!$L$5:$L$76),IF(AND(D219="м",F219&lt;=10),LOOKUP(G219,Юноши!$CH$5:$CH$76,Юноши!$L$5:$L$76),IF(AND(D219="м",F219=11),LOOKUP(G219,Юноши!$CI$5:$CI$76,Юноши!$L$5:$L$76),IF(AND(D219="м",F219=12),LOOKUP(G219,Юноши!$CJ$5:$CJ$76,Юноши!$L$5:$L$76),IF(AND(D219="м",F219=13),LOOKUP(G219,Юноши!$CK$5:$CK$76,Юноши!$L$5:$L$76),IF(AND(D219="м",F219=14),LOOKUP(G219,Юноши!$CL$5:$CL$76,Юноши!$L$5:$L$76),IF(AND(D219="м",F219=15),LOOKUP(G219,Юноши!$CM$5:$CM$76,Юноши!$L$5:$L$76),IF(AND(D219="м",F219=16),LOOKUP(G219,Юноши!$CN$5:$CN$76,Юноши!$L$5:$L$76),IF(AND(D219="м",F219&gt;=17),LOOKUP(G219,Юноши!$CO$5:$CO$76,Юноши!$L$5:$L$76)))))))))))))))))))</f>
        <v>0</v>
      </c>
      <c r="I219" s="418"/>
      <c r="J219" s="383">
        <f>IF(E219="",0,IF(I219&lt;=0,0,IF(AND(D219="ж",F219&lt;=10),LOOKUP(I219,Девушки!$O$5:$O$76,Девушки!$L$5:$L$76),IF(AND(D219="ж",F219=11),LOOKUP(I219,Девушки!$P$5:$P$76,Девушки!$L$5:$L$76),IF(AND(D219="ж",F219=12),LOOKUP(I219,Девушки!$Q$5:$Q$76,Девушки!$L$5:$L$76),IF(AND(D219="ж",F219=13),LOOKUP(I219,Девушки!$R$5:$R$76,Девушки!$L$5:$L$76),IF(AND(D219="ж",F219=14),LOOKUP(I219,Девушки!$S$5:$S$76,Девушки!$L$5:$L$76),IF(AND(D219="ж",F219=15),LOOKUP(I219,Девушки!$T$5:$T$76,Девушки!$L$5:$L$76),IF(AND(D219="ж",F219=16),LOOKUP(I219,Девушки!$U$5:$U$76,Девушки!$L$5:$L$76),IF(AND(D219="ж",F219&gt;=17),LOOKUP(I219,Девушки!$V$5:$V$76,Девушки!$L$5:$L$76),IF(AND(D219="м",F219&lt;=10),LOOKUP(I219,Юноши!$O$5:$O$76,Юноши!$L$5:$L$76),IF(AND(D219="м",F219=11),LOOKUP(I219,Юноши!$P$5:$P$76,Юноши!$L$5:$L$76),IF(AND(D219="м",F219=12),LOOKUP(I219,Юноши!$Q$5:$Q$76,Юноши!$L$5:$L$76),IF(AND(D219="м",F219=13),LOOKUP(I219,Юноши!$R$5:$R$76,Юноши!$L$5:$L$76),IF(AND(D219="м",F219=14),LOOKUP(I219,Юноши!$S$5:$S$76,Юноши!$L$5:$L$76),IF(AND(D219="м",F219=15),LOOKUP(I219,Юноши!$T$5:$T$76,Юноши!$L$5:$L$76),IF(AND(D219="м",F219=16),LOOKUP(I219,Юноши!$U$5:$U$76,Юноши!$L$5:$L$76),IF(AND(D219="м",F219&gt;=17),LOOKUP(I219,Юноши!$V$5:$V$76,Юноши!$L$5:$L$76)))))))))))))))))))</f>
        <v>0</v>
      </c>
      <c r="K219" s="424"/>
      <c r="L219" s="391">
        <f>IF(E219="",0,IF(K219&lt;=0,0,IF(AND(D219="ж",F219&lt;=16),LOOKUP(K219,Девушки!$CC$5:$CC$76,Девушки!$L$5:$L$76),IF(AND(D219="ж",F219=17),LOOKUP(K219,Девушки!$CD$5:$CD$76,Девушки!$L$5:$L$76),IF(AND(D219="м",F219&lt;=16),LOOKUP(K219,Юноши!$CC$5:$CC$76,Юноши!$L$5:$L$76),IF(AND(D219="м",F219=17),LOOKUP(K219,Юноши!$CD$5:$CD$76,Юноши!$L$5:$L$76)))))))</f>
        <v>0</v>
      </c>
      <c r="M219" s="387"/>
      <c r="N219" s="320">
        <f>IF(E219="",0,IF(M219&lt;=0,0,IF(AND(D219="ж",F219&lt;=10),LOOKUP(M219,Девушки!$Z$5:$Z$75,Девушки!$W$5:$W$75),IF(AND(D219="ж",F219=11),LOOKUP(M219,Девушки!$AA$5:$AA$75,Девушки!$W$5:$W$75),IF(AND(D219="ж",F219=12),LOOKUP(M219,Девушки!$AB$5:$AB$75,Девушки!$W$5:$W$75),IF(AND(D219="ж",F219=13),LOOKUP(M219,Девушки!$AC$5:$AC$75,Девушки!$W$5:$W$75),IF(AND(D219="ж",F219=14),LOOKUP(M219,Девушки!$AD$5:$AD$75,Девушки!$W$5:$W$75),IF(AND(D219="ж",F219=15),LOOKUP(M219,Девушки!$AE$5:$AE$75,Девушки!$W$5:$W$75),IF(AND(D219="ж",F219=16),LOOKUP(M219,Девушки!$AF$5:$AF$75,Девушки!$W$5:$W$75),IF(AND(D219="ж",F219&gt;=17),LOOKUP(M219,Девушки!$AG$5:$AG$75,Девушки!$W$5:$W$75),IF(AND(D219="м",F219&lt;=10),LOOKUP(M219,Юноши!$Z$5:$Z$75,Юноши!$W$5:$W$75),IF(AND(D219="м",F219=11),LOOKUP(M219,Юноши!$AA$5:$AA$75,Юноши!$W$5:$W$75),IF(AND(D219="м",F219=12),LOOKUP(M219,Юноши!$AB$5:$AB$75,Юноши!$W$5:$W$75),IF(AND(D219="м",F219=13),LOOKUP(M219,Юноши!$AC$5:$AC$75,Юноши!$W$5:$W$75),IF(AND(D219="м",F219=14),LOOKUP(M219,Юноши!$AD$5:$AD$75,Юноши!$W$5:$W$75),IF(AND(D219="м",F219=15),LOOKUP(M219,Юноши!$AE$5:$AE$75,Юноши!$W$5:$W$75),IF(AND(D219="м",F219=16),LOOKUP(M219,Юноши!$AF$5:$AF$75,Юноши!$W$5:$W$75),IF(AND(D219="м",F219&gt;=17),LOOKUP(M219,Юноши!$AG$5:$AG$75,Юноши!$W$5:$W$75)))))))))))))))))))</f>
        <v>0</v>
      </c>
      <c r="O219" s="389"/>
      <c r="P219" s="322">
        <f>IF(E219="",0,IF(O219&lt;=0,0,IF(AND(D219="ж",F219&lt;=10),LOOKUP(O219,Девушки!$AK$5:$AK$75,Девушки!$W$5:$W$75),IF(AND(D219="ж",F219=11),LOOKUP(O219,Девушки!$AL$5:$AL$75,Девушки!$W$5:$W$75),IF(AND(D219="ж",F219=12),LOOKUP(O219,Девушки!$AM$5:$AM$75,Девушки!$W$5:$W$75),IF(AND(D219="ж",F219=13),LOOKUP(O219,Девушки!$AN$5:$AN$75,Девушки!$W$5:$W$75),IF(AND(D219="ж",F219=14),LOOKUP(O219,Девушки!$AO$5:$AO$75,Девушки!$W$5:$W$75),IF(AND(D219="ж",F219=15),LOOKUP(O219,Девушки!$AP$5:$AP$75,Девушки!$W$5:$W$75),IF(AND(D219="ж",F219=16),LOOKUP(O219,Девушки!$AQ$5:$AQ$75,Девушки!$W$5:$W$75),IF(AND(D219="ж",F219&gt;=17),LOOKUP(O219,Девушки!$AR$5:$AR$75,Девушки!$W$5:$W$75),IF(AND(D219="м",F219&lt;=10),LOOKUP(O219,Юноши!$AK$5:$AK$75,Юноши!$W$5:$W$75),IF(AND(D219="м",F219=11),LOOKUP(O219,Юноши!$AL$5:$AL$75,Юноши!$W$5:$W$75),IF(AND(D219="м",F219=12),LOOKUP(O219,Юноши!$AM$5:$AM$75,Юноши!$W$5:$W$75),IF(AND(D219="м",F219=13),LOOKUP(O219,Юноши!$AN$5:$AN$75,Юноши!$W$5:$W$75),IF(AND(D219="м",F219=14),LOOKUP(O219,Юноши!$AO$5:$AO$75,Юноши!$W$5:$W$75),IF(AND(D219="м",F219=15),LOOKUP(O219,Юноши!$AP$5:$AP$75,Юноши!$W$5:$W$75),IF(AND(D219="м",F219=16),LOOKUP(O219,Юноши!$AQ$5:$AQ$75,Юноши!$W$5:$W$75),IF(AND(D219="м",F219&gt;=17),LOOKUP(O219,Юноши!$AR$5:$AR$75,Юноши!$W$5:$W$75)))))))))))))))))))</f>
        <v>0</v>
      </c>
      <c r="Q219" s="319"/>
      <c r="R219" s="454">
        <f>IF(E219="",0,IF(Q219&lt;=0,0,IF(AND(D219="ж",F219&lt;=10),LOOKUP(Q219,Девушки!$AV$5:$AV$75,Девушки!$W$5:$W$75),IF(AND(D219="ж",F219=11),LOOKUP(Q219,Девушки!$AW$5:$AW$75,Девушки!$W$5:$W$75),IF(AND(D219="ж",F219=12),LOOKUP(Q219,Девушки!$AX$5:$AX$75,Девушки!$W$5:$W$75),IF(AND(D219="ж",F219=13),LOOKUP(Q219,Девушки!$AY$5:$AY$75,Девушки!$W$5:$W$75),IF(AND(D219="ж",F219=14),LOOKUP(Q219,Девушки!$AZ$5:$AZ$75,Девушки!$W$5:$W$75),IF(AND(D219="ж",F219=15),LOOKUP(Q219,Девушки!$BA$5:$BA$75,Девушки!$W$5:$W$75),IF(AND(D219="ж",F219=16),LOOKUP(Q219,Девушки!$BB$5:$BB$75,Девушки!$W$5:$W$75),IF(AND(D219="ж",F219&gt;=17),LOOKUP(Q219,Девушки!$BC$5:$BC$75,Девушки!$W$5:$W$75),IF(AND(D219="м",F219&lt;=10),LOOKUP(Q219,Юноши!$AV$5:$AV$75,Юноши!$W$5:$W$75),IF(AND(D219="м",F219=11),LOOKUP(Q219,Юноши!$AW$5:$AW$75,Юноши!$W$5:$W$75),IF(AND(D219="м",F219=12),LOOKUP(Q219,Юноши!$AX$5:$AX$75,Юноши!$W$5:$W$75),IF(AND(D219="м",F219=13),LOOKUP(Q219,Юноши!$AY$5:$AY$75,Юноши!$W$5:$W$75),IF(AND(D219="м",F219=14),LOOKUP(Q219,Юноши!$AZ$5:$AZ$75,Юноши!$W$5:$W$75),IF(AND(D219="м",F219=15),LOOKUP(Q219,Юноши!$BA$5:$BA$75,Юноши!$W$5:$W$75),IF(AND(D219="м",F219=16),LOOKUP(Q219,Юноши!$BB$5:$BB$75,Юноши!$W$5:$W$75),IF(AND(D219="м",F219&gt;=17),LOOKUP(Q219,Юноши!$BC$5:$BC$75,Юноши!$W$5:$W$75)))))))))))))))))))</f>
        <v>0</v>
      </c>
      <c r="S219" s="335"/>
      <c r="T219" s="323">
        <f>IF(E219="",0,IF(S219="",0,IF(S219&lt;-4,0,IF(AND(D219="ж",F219&lt;=10),LOOKUP(S219,Девушки!$BG$5:$BG$75,Девушки!$W$5:$W$75),IF(AND(D219="ж",F219=11),LOOKUP(S219,Девушки!$BH$5:$BH$75,Девушки!$W$5:$W$75),IF(AND(D219="ж",F219=12),LOOKUP(S219,Девушки!$BI$5:$BI$75,Девушки!$W$5:$W$75),IF(AND(D219="ж",F219=13),LOOKUP(S219,Девушки!$BJ$5:$BJ$75,Девушки!$W$5:$W$75),IF(AND(D219="ж",F219=14),LOOKUP(S219,Девушки!$BK$5:$BK$75,Девушки!$W$5:$W$75),IF(AND(D219="ж",F219=15),LOOKUP(S219,Девушки!$BL$5:$BL$75,Девушки!$W$5:$W$75),IF(AND(D219="ж",F219=16),LOOKUP(S219,Девушки!$BM$5:$BM$75,Девушки!$W$5:$W$75),IF(AND(D219="ж",F219&gt;=17),LOOKUP(S219,Девушки!$BN$5:$BN$75,Девушки!$W$5:$W$75),IF(AND(D219="м",F219&lt;=10),LOOKUP(S219,Юноши!$BG$5:$BG$75,Юноши!$W$5:$W$75),IF(AND(D219="м",F219=11),LOOKUP(S219,Юноши!$BH$5:$BH$75,Юноши!$W$5:$W$75),IF(AND(D219="м",F219=12),LOOKUP(S219,Юноши!$BI$5:$BI$75,Юноши!$W$5:$W$75),IF(AND(D219="м",F219=13),LOOKUP(S219,Юноши!$BJ$5:$BJ$75,Юноши!$W$5:$W$75),IF(AND(D219="м",F219=14),LOOKUP(S219,Юноши!$BK$5:$BK$75,Юноши!$W$5:$W$75),IF(AND(D219="м",F219=15),LOOKUP(S219,Юноши!$BL$5:$BL$75,Юноши!$W$5:$W$75),IF(AND(D219="м",F219=16),LOOKUP(S219,Юноши!$BM$5:$BM$75,Юноши!$W$5:$W$75),IF(AND(D219="м",F219&gt;=17),LOOKUP(S219,Юноши!$BN$5:$BN$75,Юноши!$W$5:$W$75))))))))))))))))))))</f>
        <v>0</v>
      </c>
      <c r="U219" s="343"/>
      <c r="V219" s="454">
        <f>IF(E219="",0,IF(U219&lt;=0,0,IF(AND(D219="ж",F219&lt;=10),LOOKUP(U219,Девушки!$BT$5:$BT$76,Девушки!$BO$5:$BO$76),IF(AND(D219="ж",F219=11),LOOKUP(U219,Девушки!$BT$5:$BT$76,Девушки!$BO$5:$BO$76),IF(AND(D219="ж",F219=12),LOOKUP(U219,Девушки!$BT$5:$BT$76,Девушки!$BO$5:$BO$76),IF(AND(D219="ж",F219=13),LOOKUP(U219,Девушки!$BT$5:$BT$76,Девушки!$BO$5:$BO$76),IF(AND(D219="ж",F219=14),LOOKUP(U219,Девушки!$BT$5:$BT$76,Девушки!$BO$5:$BO$76),IF(AND(D219="ж",F219=15),LOOKUP(U219,Девушки!$BT$5:$BT$76,Девушки!$BO$5:$BO$76),IF(AND(D219="ж",F219=16),LOOKUP(U219,Девушки!$BT$5:$BT$76,Девушки!$BO$5:$BO$76),IF(AND(D219="ж",F219&gt;=17),LOOKUP(U219,Девушки!$BT$5:$BT$76,Девушки!$BO$5:$BO$76),IF(AND(D219="м",F219&lt;=10),LOOKUP(U219,Юноши!$BT$5:$BT$76,Юноши!$BO$5:$BO$76),IF(AND(D219="м",F219=11),LOOKUP(U219,Юноши!$BT$5:$BT$76,Юноши!$BO$5:$BO$76),IF(AND(D219="м",F219=12),LOOKUP(U219,Юноши!$BT$5:$BT$76,Юноши!$BO$5:$BO$76),IF(AND(D219="м",F219=13),LOOKUP(U219,Юноши!$BT$5:$BT$76,Юноши!$BO$5:$BO$76),IF(AND(D219="м",F219=14),LOOKUP(U219,Юноши!$BT$5:$BT$76,Юноши!$BO$5:$BO$76),IF(AND(D219="м",F219=15),LOOKUP(U219,Юноши!$BT$5:$BT$76,Юноши!$BO$5:$BO$76),IF(AND(D219="м",F219=16),LOOKUP(U219,Юноши!$BT$5:$BT$76,Юноши!$BO$5:$BO$76),IF(AND(D219="м",F219&gt;=17),LOOKUP(U219,Юноши!$BT$5:$BT$76,Юноши!$BO$5:$BO$76)))))))))))))))))))</f>
        <v>0</v>
      </c>
      <c r="W219" s="348"/>
      <c r="X219" s="324">
        <f>IF(E219="",0,IF(W219="",0,IF(AND(D219="ж",F219&lt;=10),LOOKUP(W219,Девушки!$D$5:$D$76,Девушки!$A$5:$A$76),IF(AND(D219="ж",F219=11),LOOKUP(W219,Девушки!$E$5:$E$76,Девушки!$A$5:$A$76),IF(AND(D219="ж",F219=12),LOOKUP(W219,Девушки!$F$5:$F$76,Девушки!$A$5:$A$76),IF(AND(D219="ж",F219=13),LOOKUP(W219,Девушки!$G$5:$G$76,Девушки!$A$5:$A$76),IF(AND(D219="ж",F219=14),LOOKUP(W219,Девушки!$H$5:$H$76,Девушки!$A$5:$A$76),IF(AND(D219="ж",F219=15),LOOKUP(W219,Девушки!$I$5:$I$76,Девушки!$A$5:$A$76),IF(AND(D219="ж",F219=16),LOOKUP(W219,Девушки!$J$5:$J$76,Девушки!$A$5:$A$76),IF(AND(D219="ж",F219&gt;=17),LOOKUP(W219,Девушки!$K$5:$K$76,Девушки!$A$5:$A$76),IF(AND(D219="м",F219&lt;=10),LOOKUP(W219,Юноши!$D$5:$D$76,Юноши!$A$5:$A$76),IF(AND(D219="м",F219=11),LOOKUP(W219,Юноши!$E$5:$E$76,Юноши!$A$5:$A$76),IF(AND(D219="м",F219=12),LOOKUP(W219,Юноши!$F$5:$F$76,Юноши!$A$5:$A$76),IF(AND(D219="м",F219=13),LOOKUP(W219,Юноши!$G$5:$G$76,Юноши!$A$5:$A$76),IF(AND(D219="м",F219=14),LOOKUP(W219,Юноши!$H$5:$H$76,Юноши!$A$5:$A$76),IF(AND(D219="м",F219=15),LOOKUP(W219,Юноши!$I$5:$I$76,Юноши!$A$5:$A$76),IF(AND(D219="м",F219=16),LOOKUP(W219,Юноши!$J$5:$J$76,Юноши!$A$5:$A$76),IF(AND(D219="м",F219&gt;=17),LOOKUP(W219,Юноши!$K$5:$K$76,Юноши!$A$5:$A$76)))))))))))))))))))</f>
        <v>0</v>
      </c>
      <c r="Y219" s="451">
        <f t="shared" si="7"/>
        <v>0</v>
      </c>
    </row>
    <row r="220" spans="1:25" ht="24.95" customHeight="1">
      <c r="A220" s="456"/>
      <c r="B220" s="456"/>
      <c r="C220" s="457"/>
      <c r="D220" s="458"/>
      <c r="E220" s="463"/>
      <c r="F220" s="416" t="str">
        <f t="shared" si="6"/>
        <v>/</v>
      </c>
      <c r="G220" s="422"/>
      <c r="H220" s="420">
        <f>IF(E220="",0,IF(G220&lt;=0,0,IF(AND(D220="ж",F220&lt;=10),LOOKUP(G220,Девушки!$CH$5:$CH$76,Девушки!$L$5:$L$76),IF(AND(D220="ж",F220=11),LOOKUP(G220,Девушки!$CI$5:$CI$76,Девушки!$L$5:$L$76),IF(AND(D220="ж",F220=12),LOOKUP(G220,Девушки!$CJ$5:$CJ$76,Девушки!$L$5:$L$76),IF(AND(D220="ж",F220=13),LOOKUP(G220,Девушки!$CK$5:$CK$76,Девушки!$L$5:$L$76),IF(AND(D220="ж",F220=14),LOOKUP(G220,Девушки!$CL$5:$CL$76,Девушки!$L$5:$L$76),IF(AND(D220="ж",F220=15),LOOKUP(G220,Девушки!$CM$5:$CM$76,Девушки!$L$5:$L$76),IF(AND(D220="ж",F220=16),LOOKUP(G220,Девушки!$CN$5:$CN$76,Девушки!$L$5:$L$76),IF(AND(D220="ж",F220&gt;=17),LOOKUP(G220,Девушки!$CO$5:$CO$76,Девушки!$L$5:$L$76),IF(AND(D220="м",F220&lt;=10),LOOKUP(G220,Юноши!$CH$5:$CH$76,Юноши!$L$5:$L$76),IF(AND(D220="м",F220=11),LOOKUP(G220,Юноши!$CI$5:$CI$76,Юноши!$L$5:$L$76),IF(AND(D220="м",F220=12),LOOKUP(G220,Юноши!$CJ$5:$CJ$76,Юноши!$L$5:$L$76),IF(AND(D220="м",F220=13),LOOKUP(G220,Юноши!$CK$5:$CK$76,Юноши!$L$5:$L$76),IF(AND(D220="м",F220=14),LOOKUP(G220,Юноши!$CL$5:$CL$76,Юноши!$L$5:$L$76),IF(AND(D220="м",F220=15),LOOKUP(G220,Юноши!$CM$5:$CM$76,Юноши!$L$5:$L$76),IF(AND(D220="м",F220=16),LOOKUP(G220,Юноши!$CN$5:$CN$76,Юноши!$L$5:$L$76),IF(AND(D220="м",F220&gt;=17),LOOKUP(G220,Юноши!$CO$5:$CO$76,Юноши!$L$5:$L$76)))))))))))))))))))</f>
        <v>0</v>
      </c>
      <c r="I220" s="418"/>
      <c r="J220" s="383">
        <f>IF(E220="",0,IF(I220&lt;=0,0,IF(AND(D220="ж",F220&lt;=10),LOOKUP(I220,Девушки!$O$5:$O$76,Девушки!$L$5:$L$76),IF(AND(D220="ж",F220=11),LOOKUP(I220,Девушки!$P$5:$P$76,Девушки!$L$5:$L$76),IF(AND(D220="ж",F220=12),LOOKUP(I220,Девушки!$Q$5:$Q$76,Девушки!$L$5:$L$76),IF(AND(D220="ж",F220=13),LOOKUP(I220,Девушки!$R$5:$R$76,Девушки!$L$5:$L$76),IF(AND(D220="ж",F220=14),LOOKUP(I220,Девушки!$S$5:$S$76,Девушки!$L$5:$L$76),IF(AND(D220="ж",F220=15),LOOKUP(I220,Девушки!$T$5:$T$76,Девушки!$L$5:$L$76),IF(AND(D220="ж",F220=16),LOOKUP(I220,Девушки!$U$5:$U$76,Девушки!$L$5:$L$76),IF(AND(D220="ж",F220&gt;=17),LOOKUP(I220,Девушки!$V$5:$V$76,Девушки!$L$5:$L$76),IF(AND(D220="м",F220&lt;=10),LOOKUP(I220,Юноши!$O$5:$O$76,Юноши!$L$5:$L$76),IF(AND(D220="м",F220=11),LOOKUP(I220,Юноши!$P$5:$P$76,Юноши!$L$5:$L$76),IF(AND(D220="м",F220=12),LOOKUP(I220,Юноши!$Q$5:$Q$76,Юноши!$L$5:$L$76),IF(AND(D220="м",F220=13),LOOKUP(I220,Юноши!$R$5:$R$76,Юноши!$L$5:$L$76),IF(AND(D220="м",F220=14),LOOKUP(I220,Юноши!$S$5:$S$76,Юноши!$L$5:$L$76),IF(AND(D220="м",F220=15),LOOKUP(I220,Юноши!$T$5:$T$76,Юноши!$L$5:$L$76),IF(AND(D220="м",F220=16),LOOKUP(I220,Юноши!$U$5:$U$76,Юноши!$L$5:$L$76),IF(AND(D220="м",F220&gt;=17),LOOKUP(I220,Юноши!$V$5:$V$76,Юноши!$L$5:$L$76)))))))))))))))))))</f>
        <v>0</v>
      </c>
      <c r="K220" s="424"/>
      <c r="L220" s="391">
        <f>IF(E220="",0,IF(K220&lt;=0,0,IF(AND(D220="ж",F220&lt;=16),LOOKUP(K220,Девушки!$CC$5:$CC$76,Девушки!$L$5:$L$76),IF(AND(D220="ж",F220=17),LOOKUP(K220,Девушки!$CD$5:$CD$76,Девушки!$L$5:$L$76),IF(AND(D220="м",F220&lt;=16),LOOKUP(K220,Юноши!$CC$5:$CC$76,Юноши!$L$5:$L$76),IF(AND(D220="м",F220=17),LOOKUP(K220,Юноши!$CD$5:$CD$76,Юноши!$L$5:$L$76)))))))</f>
        <v>0</v>
      </c>
      <c r="M220" s="387"/>
      <c r="N220" s="320">
        <f>IF(E220="",0,IF(M220&lt;=0,0,IF(AND(D220="ж",F220&lt;=10),LOOKUP(M220,Девушки!$Z$5:$Z$75,Девушки!$W$5:$W$75),IF(AND(D220="ж",F220=11),LOOKUP(M220,Девушки!$AA$5:$AA$75,Девушки!$W$5:$W$75),IF(AND(D220="ж",F220=12),LOOKUP(M220,Девушки!$AB$5:$AB$75,Девушки!$W$5:$W$75),IF(AND(D220="ж",F220=13),LOOKUP(M220,Девушки!$AC$5:$AC$75,Девушки!$W$5:$W$75),IF(AND(D220="ж",F220=14),LOOKUP(M220,Девушки!$AD$5:$AD$75,Девушки!$W$5:$W$75),IF(AND(D220="ж",F220=15),LOOKUP(M220,Девушки!$AE$5:$AE$75,Девушки!$W$5:$W$75),IF(AND(D220="ж",F220=16),LOOKUP(M220,Девушки!$AF$5:$AF$75,Девушки!$W$5:$W$75),IF(AND(D220="ж",F220&gt;=17),LOOKUP(M220,Девушки!$AG$5:$AG$75,Девушки!$W$5:$W$75),IF(AND(D220="м",F220&lt;=10),LOOKUP(M220,Юноши!$Z$5:$Z$75,Юноши!$W$5:$W$75),IF(AND(D220="м",F220=11),LOOKUP(M220,Юноши!$AA$5:$AA$75,Юноши!$W$5:$W$75),IF(AND(D220="м",F220=12),LOOKUP(M220,Юноши!$AB$5:$AB$75,Юноши!$W$5:$W$75),IF(AND(D220="м",F220=13),LOOKUP(M220,Юноши!$AC$5:$AC$75,Юноши!$W$5:$W$75),IF(AND(D220="м",F220=14),LOOKUP(M220,Юноши!$AD$5:$AD$75,Юноши!$W$5:$W$75),IF(AND(D220="м",F220=15),LOOKUP(M220,Юноши!$AE$5:$AE$75,Юноши!$W$5:$W$75),IF(AND(D220="м",F220=16),LOOKUP(M220,Юноши!$AF$5:$AF$75,Юноши!$W$5:$W$75),IF(AND(D220="м",F220&gt;=17),LOOKUP(M220,Юноши!$AG$5:$AG$75,Юноши!$W$5:$W$75)))))))))))))))))))</f>
        <v>0</v>
      </c>
      <c r="O220" s="389"/>
      <c r="P220" s="322">
        <f>IF(E220="",0,IF(O220&lt;=0,0,IF(AND(D220="ж",F220&lt;=10),LOOKUP(O220,Девушки!$AK$5:$AK$75,Девушки!$W$5:$W$75),IF(AND(D220="ж",F220=11),LOOKUP(O220,Девушки!$AL$5:$AL$75,Девушки!$W$5:$W$75),IF(AND(D220="ж",F220=12),LOOKUP(O220,Девушки!$AM$5:$AM$75,Девушки!$W$5:$W$75),IF(AND(D220="ж",F220=13),LOOKUP(O220,Девушки!$AN$5:$AN$75,Девушки!$W$5:$W$75),IF(AND(D220="ж",F220=14),LOOKUP(O220,Девушки!$AO$5:$AO$75,Девушки!$W$5:$W$75),IF(AND(D220="ж",F220=15),LOOKUP(O220,Девушки!$AP$5:$AP$75,Девушки!$W$5:$W$75),IF(AND(D220="ж",F220=16),LOOKUP(O220,Девушки!$AQ$5:$AQ$75,Девушки!$W$5:$W$75),IF(AND(D220="ж",F220&gt;=17),LOOKUP(O220,Девушки!$AR$5:$AR$75,Девушки!$W$5:$W$75),IF(AND(D220="м",F220&lt;=10),LOOKUP(O220,Юноши!$AK$5:$AK$75,Юноши!$W$5:$W$75),IF(AND(D220="м",F220=11),LOOKUP(O220,Юноши!$AL$5:$AL$75,Юноши!$W$5:$W$75),IF(AND(D220="м",F220=12),LOOKUP(O220,Юноши!$AM$5:$AM$75,Юноши!$W$5:$W$75),IF(AND(D220="м",F220=13),LOOKUP(O220,Юноши!$AN$5:$AN$75,Юноши!$W$5:$W$75),IF(AND(D220="м",F220=14),LOOKUP(O220,Юноши!$AO$5:$AO$75,Юноши!$W$5:$W$75),IF(AND(D220="м",F220=15),LOOKUP(O220,Юноши!$AP$5:$AP$75,Юноши!$W$5:$W$75),IF(AND(D220="м",F220=16),LOOKUP(O220,Юноши!$AQ$5:$AQ$75,Юноши!$W$5:$W$75),IF(AND(D220="м",F220&gt;=17),LOOKUP(O220,Юноши!$AR$5:$AR$75,Юноши!$W$5:$W$75)))))))))))))))))))</f>
        <v>0</v>
      </c>
      <c r="Q220" s="319"/>
      <c r="R220" s="454">
        <f>IF(E220="",0,IF(Q220&lt;=0,0,IF(AND(D220="ж",F220&lt;=10),LOOKUP(Q220,Девушки!$AV$5:$AV$75,Девушки!$W$5:$W$75),IF(AND(D220="ж",F220=11),LOOKUP(Q220,Девушки!$AW$5:$AW$75,Девушки!$W$5:$W$75),IF(AND(D220="ж",F220=12),LOOKUP(Q220,Девушки!$AX$5:$AX$75,Девушки!$W$5:$W$75),IF(AND(D220="ж",F220=13),LOOKUP(Q220,Девушки!$AY$5:$AY$75,Девушки!$W$5:$W$75),IF(AND(D220="ж",F220=14),LOOKUP(Q220,Девушки!$AZ$5:$AZ$75,Девушки!$W$5:$W$75),IF(AND(D220="ж",F220=15),LOOKUP(Q220,Девушки!$BA$5:$BA$75,Девушки!$W$5:$W$75),IF(AND(D220="ж",F220=16),LOOKUP(Q220,Девушки!$BB$5:$BB$75,Девушки!$W$5:$W$75),IF(AND(D220="ж",F220&gt;=17),LOOKUP(Q220,Девушки!$BC$5:$BC$75,Девушки!$W$5:$W$75),IF(AND(D220="м",F220&lt;=10),LOOKUP(Q220,Юноши!$AV$5:$AV$75,Юноши!$W$5:$W$75),IF(AND(D220="м",F220=11),LOOKUP(Q220,Юноши!$AW$5:$AW$75,Юноши!$W$5:$W$75),IF(AND(D220="м",F220=12),LOOKUP(Q220,Юноши!$AX$5:$AX$75,Юноши!$W$5:$W$75),IF(AND(D220="м",F220=13),LOOKUP(Q220,Юноши!$AY$5:$AY$75,Юноши!$W$5:$W$75),IF(AND(D220="м",F220=14),LOOKUP(Q220,Юноши!$AZ$5:$AZ$75,Юноши!$W$5:$W$75),IF(AND(D220="м",F220=15),LOOKUP(Q220,Юноши!$BA$5:$BA$75,Юноши!$W$5:$W$75),IF(AND(D220="м",F220=16),LOOKUP(Q220,Юноши!$BB$5:$BB$75,Юноши!$W$5:$W$75),IF(AND(D220="м",F220&gt;=17),LOOKUP(Q220,Юноши!$BC$5:$BC$75,Юноши!$W$5:$W$75)))))))))))))))))))</f>
        <v>0</v>
      </c>
      <c r="S220" s="335"/>
      <c r="T220" s="323">
        <f>IF(E220="",0,IF(S220="",0,IF(S220&lt;-4,0,IF(AND(D220="ж",F220&lt;=10),LOOKUP(S220,Девушки!$BG$5:$BG$75,Девушки!$W$5:$W$75),IF(AND(D220="ж",F220=11),LOOKUP(S220,Девушки!$BH$5:$BH$75,Девушки!$W$5:$W$75),IF(AND(D220="ж",F220=12),LOOKUP(S220,Девушки!$BI$5:$BI$75,Девушки!$W$5:$W$75),IF(AND(D220="ж",F220=13),LOOKUP(S220,Девушки!$BJ$5:$BJ$75,Девушки!$W$5:$W$75),IF(AND(D220="ж",F220=14),LOOKUP(S220,Девушки!$BK$5:$BK$75,Девушки!$W$5:$W$75),IF(AND(D220="ж",F220=15),LOOKUP(S220,Девушки!$BL$5:$BL$75,Девушки!$W$5:$W$75),IF(AND(D220="ж",F220=16),LOOKUP(S220,Девушки!$BM$5:$BM$75,Девушки!$W$5:$W$75),IF(AND(D220="ж",F220&gt;=17),LOOKUP(S220,Девушки!$BN$5:$BN$75,Девушки!$W$5:$W$75),IF(AND(D220="м",F220&lt;=10),LOOKUP(S220,Юноши!$BG$5:$BG$75,Юноши!$W$5:$W$75),IF(AND(D220="м",F220=11),LOOKUP(S220,Юноши!$BH$5:$BH$75,Юноши!$W$5:$W$75),IF(AND(D220="м",F220=12),LOOKUP(S220,Юноши!$BI$5:$BI$75,Юноши!$W$5:$W$75),IF(AND(D220="м",F220=13),LOOKUP(S220,Юноши!$BJ$5:$BJ$75,Юноши!$W$5:$W$75),IF(AND(D220="м",F220=14),LOOKUP(S220,Юноши!$BK$5:$BK$75,Юноши!$W$5:$W$75),IF(AND(D220="м",F220=15),LOOKUP(S220,Юноши!$BL$5:$BL$75,Юноши!$W$5:$W$75),IF(AND(D220="м",F220=16),LOOKUP(S220,Юноши!$BM$5:$BM$75,Юноши!$W$5:$W$75),IF(AND(D220="м",F220&gt;=17),LOOKUP(S220,Юноши!$BN$5:$BN$75,Юноши!$W$5:$W$75))))))))))))))))))))</f>
        <v>0</v>
      </c>
      <c r="U220" s="343"/>
      <c r="V220" s="454">
        <f>IF(E220="",0,IF(U220&lt;=0,0,IF(AND(D220="ж",F220&lt;=10),LOOKUP(U220,Девушки!$BT$5:$BT$76,Девушки!$BO$5:$BO$76),IF(AND(D220="ж",F220=11),LOOKUP(U220,Девушки!$BT$5:$BT$76,Девушки!$BO$5:$BO$76),IF(AND(D220="ж",F220=12),LOOKUP(U220,Девушки!$BT$5:$BT$76,Девушки!$BO$5:$BO$76),IF(AND(D220="ж",F220=13),LOOKUP(U220,Девушки!$BT$5:$BT$76,Девушки!$BO$5:$BO$76),IF(AND(D220="ж",F220=14),LOOKUP(U220,Девушки!$BT$5:$BT$76,Девушки!$BO$5:$BO$76),IF(AND(D220="ж",F220=15),LOOKUP(U220,Девушки!$BT$5:$BT$76,Девушки!$BO$5:$BO$76),IF(AND(D220="ж",F220=16),LOOKUP(U220,Девушки!$BT$5:$BT$76,Девушки!$BO$5:$BO$76),IF(AND(D220="ж",F220&gt;=17),LOOKUP(U220,Девушки!$BT$5:$BT$76,Девушки!$BO$5:$BO$76),IF(AND(D220="м",F220&lt;=10),LOOKUP(U220,Юноши!$BT$5:$BT$76,Юноши!$BO$5:$BO$76),IF(AND(D220="м",F220=11),LOOKUP(U220,Юноши!$BT$5:$BT$76,Юноши!$BO$5:$BO$76),IF(AND(D220="м",F220=12),LOOKUP(U220,Юноши!$BT$5:$BT$76,Юноши!$BO$5:$BO$76),IF(AND(D220="м",F220=13),LOOKUP(U220,Юноши!$BT$5:$BT$76,Юноши!$BO$5:$BO$76),IF(AND(D220="м",F220=14),LOOKUP(U220,Юноши!$BT$5:$BT$76,Юноши!$BO$5:$BO$76),IF(AND(D220="м",F220=15),LOOKUP(U220,Юноши!$BT$5:$BT$76,Юноши!$BO$5:$BO$76),IF(AND(D220="м",F220=16),LOOKUP(U220,Юноши!$BT$5:$BT$76,Юноши!$BO$5:$BO$76),IF(AND(D220="м",F220&gt;=17),LOOKUP(U220,Юноши!$BT$5:$BT$76,Юноши!$BO$5:$BO$76)))))))))))))))))))</f>
        <v>0</v>
      </c>
      <c r="W220" s="348"/>
      <c r="X220" s="324">
        <f>IF(E220="",0,IF(W220="",0,IF(AND(D220="ж",F220&lt;=10),LOOKUP(W220,Девушки!$D$5:$D$76,Девушки!$A$5:$A$76),IF(AND(D220="ж",F220=11),LOOKUP(W220,Девушки!$E$5:$E$76,Девушки!$A$5:$A$76),IF(AND(D220="ж",F220=12),LOOKUP(W220,Девушки!$F$5:$F$76,Девушки!$A$5:$A$76),IF(AND(D220="ж",F220=13),LOOKUP(W220,Девушки!$G$5:$G$76,Девушки!$A$5:$A$76),IF(AND(D220="ж",F220=14),LOOKUP(W220,Девушки!$H$5:$H$76,Девушки!$A$5:$A$76),IF(AND(D220="ж",F220=15),LOOKUP(W220,Девушки!$I$5:$I$76,Девушки!$A$5:$A$76),IF(AND(D220="ж",F220=16),LOOKUP(W220,Девушки!$J$5:$J$76,Девушки!$A$5:$A$76),IF(AND(D220="ж",F220&gt;=17),LOOKUP(W220,Девушки!$K$5:$K$76,Девушки!$A$5:$A$76),IF(AND(D220="м",F220&lt;=10),LOOKUP(W220,Юноши!$D$5:$D$76,Юноши!$A$5:$A$76),IF(AND(D220="м",F220=11),LOOKUP(W220,Юноши!$E$5:$E$76,Юноши!$A$5:$A$76),IF(AND(D220="м",F220=12),LOOKUP(W220,Юноши!$F$5:$F$76,Юноши!$A$5:$A$76),IF(AND(D220="м",F220=13),LOOKUP(W220,Юноши!$G$5:$G$76,Юноши!$A$5:$A$76),IF(AND(D220="м",F220=14),LOOKUP(W220,Юноши!$H$5:$H$76,Юноши!$A$5:$A$76),IF(AND(D220="м",F220=15),LOOKUP(W220,Юноши!$I$5:$I$76,Юноши!$A$5:$A$76),IF(AND(D220="м",F220=16),LOOKUP(W220,Юноши!$J$5:$J$76,Юноши!$A$5:$A$76),IF(AND(D220="м",F220&gt;=17),LOOKUP(W220,Юноши!$K$5:$K$76,Юноши!$A$5:$A$76)))))))))))))))))))</f>
        <v>0</v>
      </c>
      <c r="Y220" s="451">
        <f t="shared" si="7"/>
        <v>0</v>
      </c>
    </row>
    <row r="221" spans="1:25" ht="24.95" customHeight="1">
      <c r="A221" s="456"/>
      <c r="B221" s="456"/>
      <c r="C221" s="457"/>
      <c r="D221" s="458"/>
      <c r="E221" s="463"/>
      <c r="F221" s="416" t="str">
        <f t="shared" si="6"/>
        <v>/</v>
      </c>
      <c r="G221" s="422"/>
      <c r="H221" s="420">
        <f>IF(E221="",0,IF(G221&lt;=0,0,IF(AND(D221="ж",F221&lt;=10),LOOKUP(G221,Девушки!$CH$5:$CH$76,Девушки!$L$5:$L$76),IF(AND(D221="ж",F221=11),LOOKUP(G221,Девушки!$CI$5:$CI$76,Девушки!$L$5:$L$76),IF(AND(D221="ж",F221=12),LOOKUP(G221,Девушки!$CJ$5:$CJ$76,Девушки!$L$5:$L$76),IF(AND(D221="ж",F221=13),LOOKUP(G221,Девушки!$CK$5:$CK$76,Девушки!$L$5:$L$76),IF(AND(D221="ж",F221=14),LOOKUP(G221,Девушки!$CL$5:$CL$76,Девушки!$L$5:$L$76),IF(AND(D221="ж",F221=15),LOOKUP(G221,Девушки!$CM$5:$CM$76,Девушки!$L$5:$L$76),IF(AND(D221="ж",F221=16),LOOKUP(G221,Девушки!$CN$5:$CN$76,Девушки!$L$5:$L$76),IF(AND(D221="ж",F221&gt;=17),LOOKUP(G221,Девушки!$CO$5:$CO$76,Девушки!$L$5:$L$76),IF(AND(D221="м",F221&lt;=10),LOOKUP(G221,Юноши!$CH$5:$CH$76,Юноши!$L$5:$L$76),IF(AND(D221="м",F221=11),LOOKUP(G221,Юноши!$CI$5:$CI$76,Юноши!$L$5:$L$76),IF(AND(D221="м",F221=12),LOOKUP(G221,Юноши!$CJ$5:$CJ$76,Юноши!$L$5:$L$76),IF(AND(D221="м",F221=13),LOOKUP(G221,Юноши!$CK$5:$CK$76,Юноши!$L$5:$L$76),IF(AND(D221="м",F221=14),LOOKUP(G221,Юноши!$CL$5:$CL$76,Юноши!$L$5:$L$76),IF(AND(D221="м",F221=15),LOOKUP(G221,Юноши!$CM$5:$CM$76,Юноши!$L$5:$L$76),IF(AND(D221="м",F221=16),LOOKUP(G221,Юноши!$CN$5:$CN$76,Юноши!$L$5:$L$76),IF(AND(D221="м",F221&gt;=17),LOOKUP(G221,Юноши!$CO$5:$CO$76,Юноши!$L$5:$L$76)))))))))))))))))))</f>
        <v>0</v>
      </c>
      <c r="I221" s="418"/>
      <c r="J221" s="383">
        <f>IF(E221="",0,IF(I221&lt;=0,0,IF(AND(D221="ж",F221&lt;=10),LOOKUP(I221,Девушки!$O$5:$O$76,Девушки!$L$5:$L$76),IF(AND(D221="ж",F221=11),LOOKUP(I221,Девушки!$P$5:$P$76,Девушки!$L$5:$L$76),IF(AND(D221="ж",F221=12),LOOKUP(I221,Девушки!$Q$5:$Q$76,Девушки!$L$5:$L$76),IF(AND(D221="ж",F221=13),LOOKUP(I221,Девушки!$R$5:$R$76,Девушки!$L$5:$L$76),IF(AND(D221="ж",F221=14),LOOKUP(I221,Девушки!$S$5:$S$76,Девушки!$L$5:$L$76),IF(AND(D221="ж",F221=15),LOOKUP(I221,Девушки!$T$5:$T$76,Девушки!$L$5:$L$76),IF(AND(D221="ж",F221=16),LOOKUP(I221,Девушки!$U$5:$U$76,Девушки!$L$5:$L$76),IF(AND(D221="ж",F221&gt;=17),LOOKUP(I221,Девушки!$V$5:$V$76,Девушки!$L$5:$L$76),IF(AND(D221="м",F221&lt;=10),LOOKUP(I221,Юноши!$O$5:$O$76,Юноши!$L$5:$L$76),IF(AND(D221="м",F221=11),LOOKUP(I221,Юноши!$P$5:$P$76,Юноши!$L$5:$L$76),IF(AND(D221="м",F221=12),LOOKUP(I221,Юноши!$Q$5:$Q$76,Юноши!$L$5:$L$76),IF(AND(D221="м",F221=13),LOOKUP(I221,Юноши!$R$5:$R$76,Юноши!$L$5:$L$76),IF(AND(D221="м",F221=14),LOOKUP(I221,Юноши!$S$5:$S$76,Юноши!$L$5:$L$76),IF(AND(D221="м",F221=15),LOOKUP(I221,Юноши!$T$5:$T$76,Юноши!$L$5:$L$76),IF(AND(D221="м",F221=16),LOOKUP(I221,Юноши!$U$5:$U$76,Юноши!$L$5:$L$76),IF(AND(D221="м",F221&gt;=17),LOOKUP(I221,Юноши!$V$5:$V$76,Юноши!$L$5:$L$76)))))))))))))))))))</f>
        <v>0</v>
      </c>
      <c r="K221" s="424"/>
      <c r="L221" s="391">
        <f>IF(E221="",0,IF(K221&lt;=0,0,IF(AND(D221="ж",F221&lt;=16),LOOKUP(K221,Девушки!$CC$5:$CC$76,Девушки!$L$5:$L$76),IF(AND(D221="ж",F221=17),LOOKUP(K221,Девушки!$CD$5:$CD$76,Девушки!$L$5:$L$76),IF(AND(D221="м",F221&lt;=16),LOOKUP(K221,Юноши!$CC$5:$CC$76,Юноши!$L$5:$L$76),IF(AND(D221="м",F221=17),LOOKUP(K221,Юноши!$CD$5:$CD$76,Юноши!$L$5:$L$76)))))))</f>
        <v>0</v>
      </c>
      <c r="M221" s="387"/>
      <c r="N221" s="320">
        <f>IF(E221="",0,IF(M221&lt;=0,0,IF(AND(D221="ж",F221&lt;=10),LOOKUP(M221,Девушки!$Z$5:$Z$75,Девушки!$W$5:$W$75),IF(AND(D221="ж",F221=11),LOOKUP(M221,Девушки!$AA$5:$AA$75,Девушки!$W$5:$W$75),IF(AND(D221="ж",F221=12),LOOKUP(M221,Девушки!$AB$5:$AB$75,Девушки!$W$5:$W$75),IF(AND(D221="ж",F221=13),LOOKUP(M221,Девушки!$AC$5:$AC$75,Девушки!$W$5:$W$75),IF(AND(D221="ж",F221=14),LOOKUP(M221,Девушки!$AD$5:$AD$75,Девушки!$W$5:$W$75),IF(AND(D221="ж",F221=15),LOOKUP(M221,Девушки!$AE$5:$AE$75,Девушки!$W$5:$W$75),IF(AND(D221="ж",F221=16),LOOKUP(M221,Девушки!$AF$5:$AF$75,Девушки!$W$5:$W$75),IF(AND(D221="ж",F221&gt;=17),LOOKUP(M221,Девушки!$AG$5:$AG$75,Девушки!$W$5:$W$75),IF(AND(D221="м",F221&lt;=10),LOOKUP(M221,Юноши!$Z$5:$Z$75,Юноши!$W$5:$W$75),IF(AND(D221="м",F221=11),LOOKUP(M221,Юноши!$AA$5:$AA$75,Юноши!$W$5:$W$75),IF(AND(D221="м",F221=12),LOOKUP(M221,Юноши!$AB$5:$AB$75,Юноши!$W$5:$W$75),IF(AND(D221="м",F221=13),LOOKUP(M221,Юноши!$AC$5:$AC$75,Юноши!$W$5:$W$75),IF(AND(D221="м",F221=14),LOOKUP(M221,Юноши!$AD$5:$AD$75,Юноши!$W$5:$W$75),IF(AND(D221="м",F221=15),LOOKUP(M221,Юноши!$AE$5:$AE$75,Юноши!$W$5:$W$75),IF(AND(D221="м",F221=16),LOOKUP(M221,Юноши!$AF$5:$AF$75,Юноши!$W$5:$W$75),IF(AND(D221="м",F221&gt;=17),LOOKUP(M221,Юноши!$AG$5:$AG$75,Юноши!$W$5:$W$75)))))))))))))))))))</f>
        <v>0</v>
      </c>
      <c r="O221" s="389"/>
      <c r="P221" s="322">
        <f>IF(E221="",0,IF(O221&lt;=0,0,IF(AND(D221="ж",F221&lt;=10),LOOKUP(O221,Девушки!$AK$5:$AK$75,Девушки!$W$5:$W$75),IF(AND(D221="ж",F221=11),LOOKUP(O221,Девушки!$AL$5:$AL$75,Девушки!$W$5:$W$75),IF(AND(D221="ж",F221=12),LOOKUP(O221,Девушки!$AM$5:$AM$75,Девушки!$W$5:$W$75),IF(AND(D221="ж",F221=13),LOOKUP(O221,Девушки!$AN$5:$AN$75,Девушки!$W$5:$W$75),IF(AND(D221="ж",F221=14),LOOKUP(O221,Девушки!$AO$5:$AO$75,Девушки!$W$5:$W$75),IF(AND(D221="ж",F221=15),LOOKUP(O221,Девушки!$AP$5:$AP$75,Девушки!$W$5:$W$75),IF(AND(D221="ж",F221=16),LOOKUP(O221,Девушки!$AQ$5:$AQ$75,Девушки!$W$5:$W$75),IF(AND(D221="ж",F221&gt;=17),LOOKUP(O221,Девушки!$AR$5:$AR$75,Девушки!$W$5:$W$75),IF(AND(D221="м",F221&lt;=10),LOOKUP(O221,Юноши!$AK$5:$AK$75,Юноши!$W$5:$W$75),IF(AND(D221="м",F221=11),LOOKUP(O221,Юноши!$AL$5:$AL$75,Юноши!$W$5:$W$75),IF(AND(D221="м",F221=12),LOOKUP(O221,Юноши!$AM$5:$AM$75,Юноши!$W$5:$W$75),IF(AND(D221="м",F221=13),LOOKUP(O221,Юноши!$AN$5:$AN$75,Юноши!$W$5:$W$75),IF(AND(D221="м",F221=14),LOOKUP(O221,Юноши!$AO$5:$AO$75,Юноши!$W$5:$W$75),IF(AND(D221="м",F221=15),LOOKUP(O221,Юноши!$AP$5:$AP$75,Юноши!$W$5:$W$75),IF(AND(D221="м",F221=16),LOOKUP(O221,Юноши!$AQ$5:$AQ$75,Юноши!$W$5:$W$75),IF(AND(D221="м",F221&gt;=17),LOOKUP(O221,Юноши!$AR$5:$AR$75,Юноши!$W$5:$W$75)))))))))))))))))))</f>
        <v>0</v>
      </c>
      <c r="Q221" s="319"/>
      <c r="R221" s="454">
        <f>IF(E221="",0,IF(Q221&lt;=0,0,IF(AND(D221="ж",F221&lt;=10),LOOKUP(Q221,Девушки!$AV$5:$AV$75,Девушки!$W$5:$W$75),IF(AND(D221="ж",F221=11),LOOKUP(Q221,Девушки!$AW$5:$AW$75,Девушки!$W$5:$W$75),IF(AND(D221="ж",F221=12),LOOKUP(Q221,Девушки!$AX$5:$AX$75,Девушки!$W$5:$W$75),IF(AND(D221="ж",F221=13),LOOKUP(Q221,Девушки!$AY$5:$AY$75,Девушки!$W$5:$W$75),IF(AND(D221="ж",F221=14),LOOKUP(Q221,Девушки!$AZ$5:$AZ$75,Девушки!$W$5:$W$75),IF(AND(D221="ж",F221=15),LOOKUP(Q221,Девушки!$BA$5:$BA$75,Девушки!$W$5:$W$75),IF(AND(D221="ж",F221=16),LOOKUP(Q221,Девушки!$BB$5:$BB$75,Девушки!$W$5:$W$75),IF(AND(D221="ж",F221&gt;=17),LOOKUP(Q221,Девушки!$BC$5:$BC$75,Девушки!$W$5:$W$75),IF(AND(D221="м",F221&lt;=10),LOOKUP(Q221,Юноши!$AV$5:$AV$75,Юноши!$W$5:$W$75),IF(AND(D221="м",F221=11),LOOKUP(Q221,Юноши!$AW$5:$AW$75,Юноши!$W$5:$W$75),IF(AND(D221="м",F221=12),LOOKUP(Q221,Юноши!$AX$5:$AX$75,Юноши!$W$5:$W$75),IF(AND(D221="м",F221=13),LOOKUP(Q221,Юноши!$AY$5:$AY$75,Юноши!$W$5:$W$75),IF(AND(D221="м",F221=14),LOOKUP(Q221,Юноши!$AZ$5:$AZ$75,Юноши!$W$5:$W$75),IF(AND(D221="м",F221=15),LOOKUP(Q221,Юноши!$BA$5:$BA$75,Юноши!$W$5:$W$75),IF(AND(D221="м",F221=16),LOOKUP(Q221,Юноши!$BB$5:$BB$75,Юноши!$W$5:$W$75),IF(AND(D221="м",F221&gt;=17),LOOKUP(Q221,Юноши!$BC$5:$BC$75,Юноши!$W$5:$W$75)))))))))))))))))))</f>
        <v>0</v>
      </c>
      <c r="S221" s="335"/>
      <c r="T221" s="323">
        <f>IF(E221="",0,IF(S221="",0,IF(S221&lt;-4,0,IF(AND(D221="ж",F221&lt;=10),LOOKUP(S221,Девушки!$BG$5:$BG$75,Девушки!$W$5:$W$75),IF(AND(D221="ж",F221=11),LOOKUP(S221,Девушки!$BH$5:$BH$75,Девушки!$W$5:$W$75),IF(AND(D221="ж",F221=12),LOOKUP(S221,Девушки!$BI$5:$BI$75,Девушки!$W$5:$W$75),IF(AND(D221="ж",F221=13),LOOKUP(S221,Девушки!$BJ$5:$BJ$75,Девушки!$W$5:$W$75),IF(AND(D221="ж",F221=14),LOOKUP(S221,Девушки!$BK$5:$BK$75,Девушки!$W$5:$W$75),IF(AND(D221="ж",F221=15),LOOKUP(S221,Девушки!$BL$5:$BL$75,Девушки!$W$5:$W$75),IF(AND(D221="ж",F221=16),LOOKUP(S221,Девушки!$BM$5:$BM$75,Девушки!$W$5:$W$75),IF(AND(D221="ж",F221&gt;=17),LOOKUP(S221,Девушки!$BN$5:$BN$75,Девушки!$W$5:$W$75),IF(AND(D221="м",F221&lt;=10),LOOKUP(S221,Юноши!$BG$5:$BG$75,Юноши!$W$5:$W$75),IF(AND(D221="м",F221=11),LOOKUP(S221,Юноши!$BH$5:$BH$75,Юноши!$W$5:$W$75),IF(AND(D221="м",F221=12),LOOKUP(S221,Юноши!$BI$5:$BI$75,Юноши!$W$5:$W$75),IF(AND(D221="м",F221=13),LOOKUP(S221,Юноши!$BJ$5:$BJ$75,Юноши!$W$5:$W$75),IF(AND(D221="м",F221=14),LOOKUP(S221,Юноши!$BK$5:$BK$75,Юноши!$W$5:$W$75),IF(AND(D221="м",F221=15),LOOKUP(S221,Юноши!$BL$5:$BL$75,Юноши!$W$5:$W$75),IF(AND(D221="м",F221=16),LOOKUP(S221,Юноши!$BM$5:$BM$75,Юноши!$W$5:$W$75),IF(AND(D221="м",F221&gt;=17),LOOKUP(S221,Юноши!$BN$5:$BN$75,Юноши!$W$5:$W$75))))))))))))))))))))</f>
        <v>0</v>
      </c>
      <c r="U221" s="343"/>
      <c r="V221" s="454">
        <f>IF(E221="",0,IF(U221&lt;=0,0,IF(AND(D221="ж",F221&lt;=10),LOOKUP(U221,Девушки!$BT$5:$BT$76,Девушки!$BO$5:$BO$76),IF(AND(D221="ж",F221=11),LOOKUP(U221,Девушки!$BT$5:$BT$76,Девушки!$BO$5:$BO$76),IF(AND(D221="ж",F221=12),LOOKUP(U221,Девушки!$BT$5:$BT$76,Девушки!$BO$5:$BO$76),IF(AND(D221="ж",F221=13),LOOKUP(U221,Девушки!$BT$5:$BT$76,Девушки!$BO$5:$BO$76),IF(AND(D221="ж",F221=14),LOOKUP(U221,Девушки!$BT$5:$BT$76,Девушки!$BO$5:$BO$76),IF(AND(D221="ж",F221=15),LOOKUP(U221,Девушки!$BT$5:$BT$76,Девушки!$BO$5:$BO$76),IF(AND(D221="ж",F221=16),LOOKUP(U221,Девушки!$BT$5:$BT$76,Девушки!$BO$5:$BO$76),IF(AND(D221="ж",F221&gt;=17),LOOKUP(U221,Девушки!$BT$5:$BT$76,Девушки!$BO$5:$BO$76),IF(AND(D221="м",F221&lt;=10),LOOKUP(U221,Юноши!$BT$5:$BT$76,Юноши!$BO$5:$BO$76),IF(AND(D221="м",F221=11),LOOKUP(U221,Юноши!$BT$5:$BT$76,Юноши!$BO$5:$BO$76),IF(AND(D221="м",F221=12),LOOKUP(U221,Юноши!$BT$5:$BT$76,Юноши!$BO$5:$BO$76),IF(AND(D221="м",F221=13),LOOKUP(U221,Юноши!$BT$5:$BT$76,Юноши!$BO$5:$BO$76),IF(AND(D221="м",F221=14),LOOKUP(U221,Юноши!$BT$5:$BT$76,Юноши!$BO$5:$BO$76),IF(AND(D221="м",F221=15),LOOKUP(U221,Юноши!$BT$5:$BT$76,Юноши!$BO$5:$BO$76),IF(AND(D221="м",F221=16),LOOKUP(U221,Юноши!$BT$5:$BT$76,Юноши!$BO$5:$BO$76),IF(AND(D221="м",F221&gt;=17),LOOKUP(U221,Юноши!$BT$5:$BT$76,Юноши!$BO$5:$BO$76)))))))))))))))))))</f>
        <v>0</v>
      </c>
      <c r="W221" s="348"/>
      <c r="X221" s="324">
        <f>IF(E221="",0,IF(W221="",0,IF(AND(D221="ж",F221&lt;=10),LOOKUP(W221,Девушки!$D$5:$D$76,Девушки!$A$5:$A$76),IF(AND(D221="ж",F221=11),LOOKUP(W221,Девушки!$E$5:$E$76,Девушки!$A$5:$A$76),IF(AND(D221="ж",F221=12),LOOKUP(W221,Девушки!$F$5:$F$76,Девушки!$A$5:$A$76),IF(AND(D221="ж",F221=13),LOOKUP(W221,Девушки!$G$5:$G$76,Девушки!$A$5:$A$76),IF(AND(D221="ж",F221=14),LOOKUP(W221,Девушки!$H$5:$H$76,Девушки!$A$5:$A$76),IF(AND(D221="ж",F221=15),LOOKUP(W221,Девушки!$I$5:$I$76,Девушки!$A$5:$A$76),IF(AND(D221="ж",F221=16),LOOKUP(W221,Девушки!$J$5:$J$76,Девушки!$A$5:$A$76),IF(AND(D221="ж",F221&gt;=17),LOOKUP(W221,Девушки!$K$5:$K$76,Девушки!$A$5:$A$76),IF(AND(D221="м",F221&lt;=10),LOOKUP(W221,Юноши!$D$5:$D$76,Юноши!$A$5:$A$76),IF(AND(D221="м",F221=11),LOOKUP(W221,Юноши!$E$5:$E$76,Юноши!$A$5:$A$76),IF(AND(D221="м",F221=12),LOOKUP(W221,Юноши!$F$5:$F$76,Юноши!$A$5:$A$76),IF(AND(D221="м",F221=13),LOOKUP(W221,Юноши!$G$5:$G$76,Юноши!$A$5:$A$76),IF(AND(D221="м",F221=14),LOOKUP(W221,Юноши!$H$5:$H$76,Юноши!$A$5:$A$76),IF(AND(D221="м",F221=15),LOOKUP(W221,Юноши!$I$5:$I$76,Юноши!$A$5:$A$76),IF(AND(D221="м",F221=16),LOOKUP(W221,Юноши!$J$5:$J$76,Юноши!$A$5:$A$76),IF(AND(D221="м",F221&gt;=17),LOOKUP(W221,Юноши!$K$5:$K$76,Юноши!$A$5:$A$76)))))))))))))))))))</f>
        <v>0</v>
      </c>
      <c r="Y221" s="451">
        <f t="shared" si="7"/>
        <v>0</v>
      </c>
    </row>
    <row r="222" spans="1:25" ht="24.95" customHeight="1">
      <c r="A222" s="456"/>
      <c r="B222" s="456"/>
      <c r="C222" s="457"/>
      <c r="D222" s="458"/>
      <c r="E222" s="463"/>
      <c r="F222" s="416" t="str">
        <f t="shared" si="6"/>
        <v>/</v>
      </c>
      <c r="G222" s="422"/>
      <c r="H222" s="420">
        <f>IF(E222="",0,IF(G222&lt;=0,0,IF(AND(D222="ж",F222&lt;=10),LOOKUP(G222,Девушки!$CH$5:$CH$76,Девушки!$L$5:$L$76),IF(AND(D222="ж",F222=11),LOOKUP(G222,Девушки!$CI$5:$CI$76,Девушки!$L$5:$L$76),IF(AND(D222="ж",F222=12),LOOKUP(G222,Девушки!$CJ$5:$CJ$76,Девушки!$L$5:$L$76),IF(AND(D222="ж",F222=13),LOOKUP(G222,Девушки!$CK$5:$CK$76,Девушки!$L$5:$L$76),IF(AND(D222="ж",F222=14),LOOKUP(G222,Девушки!$CL$5:$CL$76,Девушки!$L$5:$L$76),IF(AND(D222="ж",F222=15),LOOKUP(G222,Девушки!$CM$5:$CM$76,Девушки!$L$5:$L$76),IF(AND(D222="ж",F222=16),LOOKUP(G222,Девушки!$CN$5:$CN$76,Девушки!$L$5:$L$76),IF(AND(D222="ж",F222&gt;=17),LOOKUP(G222,Девушки!$CO$5:$CO$76,Девушки!$L$5:$L$76),IF(AND(D222="м",F222&lt;=10),LOOKUP(G222,Юноши!$CH$5:$CH$76,Юноши!$L$5:$L$76),IF(AND(D222="м",F222=11),LOOKUP(G222,Юноши!$CI$5:$CI$76,Юноши!$L$5:$L$76),IF(AND(D222="м",F222=12),LOOKUP(G222,Юноши!$CJ$5:$CJ$76,Юноши!$L$5:$L$76),IF(AND(D222="м",F222=13),LOOKUP(G222,Юноши!$CK$5:$CK$76,Юноши!$L$5:$L$76),IF(AND(D222="м",F222=14),LOOKUP(G222,Юноши!$CL$5:$CL$76,Юноши!$L$5:$L$76),IF(AND(D222="м",F222=15),LOOKUP(G222,Юноши!$CM$5:$CM$76,Юноши!$L$5:$L$76),IF(AND(D222="м",F222=16),LOOKUP(G222,Юноши!$CN$5:$CN$76,Юноши!$L$5:$L$76),IF(AND(D222="м",F222&gt;=17),LOOKUP(G222,Юноши!$CO$5:$CO$76,Юноши!$L$5:$L$76)))))))))))))))))))</f>
        <v>0</v>
      </c>
      <c r="I222" s="418"/>
      <c r="J222" s="383">
        <f>IF(E222="",0,IF(I222&lt;=0,0,IF(AND(D222="ж",F222&lt;=10),LOOKUP(I222,Девушки!$O$5:$O$76,Девушки!$L$5:$L$76),IF(AND(D222="ж",F222=11),LOOKUP(I222,Девушки!$P$5:$P$76,Девушки!$L$5:$L$76),IF(AND(D222="ж",F222=12),LOOKUP(I222,Девушки!$Q$5:$Q$76,Девушки!$L$5:$L$76),IF(AND(D222="ж",F222=13),LOOKUP(I222,Девушки!$R$5:$R$76,Девушки!$L$5:$L$76),IF(AND(D222="ж",F222=14),LOOKUP(I222,Девушки!$S$5:$S$76,Девушки!$L$5:$L$76),IF(AND(D222="ж",F222=15),LOOKUP(I222,Девушки!$T$5:$T$76,Девушки!$L$5:$L$76),IF(AND(D222="ж",F222=16),LOOKUP(I222,Девушки!$U$5:$U$76,Девушки!$L$5:$L$76),IF(AND(D222="ж",F222&gt;=17),LOOKUP(I222,Девушки!$V$5:$V$76,Девушки!$L$5:$L$76),IF(AND(D222="м",F222&lt;=10),LOOKUP(I222,Юноши!$O$5:$O$76,Юноши!$L$5:$L$76),IF(AND(D222="м",F222=11),LOOKUP(I222,Юноши!$P$5:$P$76,Юноши!$L$5:$L$76),IF(AND(D222="м",F222=12),LOOKUP(I222,Юноши!$Q$5:$Q$76,Юноши!$L$5:$L$76),IF(AND(D222="м",F222=13),LOOKUP(I222,Юноши!$R$5:$R$76,Юноши!$L$5:$L$76),IF(AND(D222="м",F222=14),LOOKUP(I222,Юноши!$S$5:$S$76,Юноши!$L$5:$L$76),IF(AND(D222="м",F222=15),LOOKUP(I222,Юноши!$T$5:$T$76,Юноши!$L$5:$L$76),IF(AND(D222="м",F222=16),LOOKUP(I222,Юноши!$U$5:$U$76,Юноши!$L$5:$L$76),IF(AND(D222="м",F222&gt;=17),LOOKUP(I222,Юноши!$V$5:$V$76,Юноши!$L$5:$L$76)))))))))))))))))))</f>
        <v>0</v>
      </c>
      <c r="K222" s="424"/>
      <c r="L222" s="391">
        <f>IF(E222="",0,IF(K222&lt;=0,0,IF(AND(D222="ж",F222&lt;=16),LOOKUP(K222,Девушки!$CC$5:$CC$76,Девушки!$L$5:$L$76),IF(AND(D222="ж",F222=17),LOOKUP(K222,Девушки!$CD$5:$CD$76,Девушки!$L$5:$L$76),IF(AND(D222="м",F222&lt;=16),LOOKUP(K222,Юноши!$CC$5:$CC$76,Юноши!$L$5:$L$76),IF(AND(D222="м",F222=17),LOOKUP(K222,Юноши!$CD$5:$CD$76,Юноши!$L$5:$L$76)))))))</f>
        <v>0</v>
      </c>
      <c r="M222" s="387"/>
      <c r="N222" s="320">
        <f>IF(E222="",0,IF(M222&lt;=0,0,IF(AND(D222="ж",F222&lt;=10),LOOKUP(M222,Девушки!$Z$5:$Z$75,Девушки!$W$5:$W$75),IF(AND(D222="ж",F222=11),LOOKUP(M222,Девушки!$AA$5:$AA$75,Девушки!$W$5:$W$75),IF(AND(D222="ж",F222=12),LOOKUP(M222,Девушки!$AB$5:$AB$75,Девушки!$W$5:$W$75),IF(AND(D222="ж",F222=13),LOOKUP(M222,Девушки!$AC$5:$AC$75,Девушки!$W$5:$W$75),IF(AND(D222="ж",F222=14),LOOKUP(M222,Девушки!$AD$5:$AD$75,Девушки!$W$5:$W$75),IF(AND(D222="ж",F222=15),LOOKUP(M222,Девушки!$AE$5:$AE$75,Девушки!$W$5:$W$75),IF(AND(D222="ж",F222=16),LOOKUP(M222,Девушки!$AF$5:$AF$75,Девушки!$W$5:$W$75),IF(AND(D222="ж",F222&gt;=17),LOOKUP(M222,Девушки!$AG$5:$AG$75,Девушки!$W$5:$W$75),IF(AND(D222="м",F222&lt;=10),LOOKUP(M222,Юноши!$Z$5:$Z$75,Юноши!$W$5:$W$75),IF(AND(D222="м",F222=11),LOOKUP(M222,Юноши!$AA$5:$AA$75,Юноши!$W$5:$W$75),IF(AND(D222="м",F222=12),LOOKUP(M222,Юноши!$AB$5:$AB$75,Юноши!$W$5:$W$75),IF(AND(D222="м",F222=13),LOOKUP(M222,Юноши!$AC$5:$AC$75,Юноши!$W$5:$W$75),IF(AND(D222="м",F222=14),LOOKUP(M222,Юноши!$AD$5:$AD$75,Юноши!$W$5:$W$75),IF(AND(D222="м",F222=15),LOOKUP(M222,Юноши!$AE$5:$AE$75,Юноши!$W$5:$W$75),IF(AND(D222="м",F222=16),LOOKUP(M222,Юноши!$AF$5:$AF$75,Юноши!$W$5:$W$75),IF(AND(D222="м",F222&gt;=17),LOOKUP(M222,Юноши!$AG$5:$AG$75,Юноши!$W$5:$W$75)))))))))))))))))))</f>
        <v>0</v>
      </c>
      <c r="O222" s="389"/>
      <c r="P222" s="322">
        <f>IF(E222="",0,IF(O222&lt;=0,0,IF(AND(D222="ж",F222&lt;=10),LOOKUP(O222,Девушки!$AK$5:$AK$75,Девушки!$W$5:$W$75),IF(AND(D222="ж",F222=11),LOOKUP(O222,Девушки!$AL$5:$AL$75,Девушки!$W$5:$W$75),IF(AND(D222="ж",F222=12),LOOKUP(O222,Девушки!$AM$5:$AM$75,Девушки!$W$5:$W$75),IF(AND(D222="ж",F222=13),LOOKUP(O222,Девушки!$AN$5:$AN$75,Девушки!$W$5:$W$75),IF(AND(D222="ж",F222=14),LOOKUP(O222,Девушки!$AO$5:$AO$75,Девушки!$W$5:$W$75),IF(AND(D222="ж",F222=15),LOOKUP(O222,Девушки!$AP$5:$AP$75,Девушки!$W$5:$W$75),IF(AND(D222="ж",F222=16),LOOKUP(O222,Девушки!$AQ$5:$AQ$75,Девушки!$W$5:$W$75),IF(AND(D222="ж",F222&gt;=17),LOOKUP(O222,Девушки!$AR$5:$AR$75,Девушки!$W$5:$W$75),IF(AND(D222="м",F222&lt;=10),LOOKUP(O222,Юноши!$AK$5:$AK$75,Юноши!$W$5:$W$75),IF(AND(D222="м",F222=11),LOOKUP(O222,Юноши!$AL$5:$AL$75,Юноши!$W$5:$W$75),IF(AND(D222="м",F222=12),LOOKUP(O222,Юноши!$AM$5:$AM$75,Юноши!$W$5:$W$75),IF(AND(D222="м",F222=13),LOOKUP(O222,Юноши!$AN$5:$AN$75,Юноши!$W$5:$W$75),IF(AND(D222="м",F222=14),LOOKUP(O222,Юноши!$AO$5:$AO$75,Юноши!$W$5:$W$75),IF(AND(D222="м",F222=15),LOOKUP(O222,Юноши!$AP$5:$AP$75,Юноши!$W$5:$W$75),IF(AND(D222="м",F222=16),LOOKUP(O222,Юноши!$AQ$5:$AQ$75,Юноши!$W$5:$W$75),IF(AND(D222="м",F222&gt;=17),LOOKUP(O222,Юноши!$AR$5:$AR$75,Юноши!$W$5:$W$75)))))))))))))))))))</f>
        <v>0</v>
      </c>
      <c r="Q222" s="319"/>
      <c r="R222" s="454">
        <f>IF(E222="",0,IF(Q222&lt;=0,0,IF(AND(D222="ж",F222&lt;=10),LOOKUP(Q222,Девушки!$AV$5:$AV$75,Девушки!$W$5:$W$75),IF(AND(D222="ж",F222=11),LOOKUP(Q222,Девушки!$AW$5:$AW$75,Девушки!$W$5:$W$75),IF(AND(D222="ж",F222=12),LOOKUP(Q222,Девушки!$AX$5:$AX$75,Девушки!$W$5:$W$75),IF(AND(D222="ж",F222=13),LOOKUP(Q222,Девушки!$AY$5:$AY$75,Девушки!$W$5:$W$75),IF(AND(D222="ж",F222=14),LOOKUP(Q222,Девушки!$AZ$5:$AZ$75,Девушки!$W$5:$W$75),IF(AND(D222="ж",F222=15),LOOKUP(Q222,Девушки!$BA$5:$BA$75,Девушки!$W$5:$W$75),IF(AND(D222="ж",F222=16),LOOKUP(Q222,Девушки!$BB$5:$BB$75,Девушки!$W$5:$W$75),IF(AND(D222="ж",F222&gt;=17),LOOKUP(Q222,Девушки!$BC$5:$BC$75,Девушки!$W$5:$W$75),IF(AND(D222="м",F222&lt;=10),LOOKUP(Q222,Юноши!$AV$5:$AV$75,Юноши!$W$5:$W$75),IF(AND(D222="м",F222=11),LOOKUP(Q222,Юноши!$AW$5:$AW$75,Юноши!$W$5:$W$75),IF(AND(D222="м",F222=12),LOOKUP(Q222,Юноши!$AX$5:$AX$75,Юноши!$W$5:$W$75),IF(AND(D222="м",F222=13),LOOKUP(Q222,Юноши!$AY$5:$AY$75,Юноши!$W$5:$W$75),IF(AND(D222="м",F222=14),LOOKUP(Q222,Юноши!$AZ$5:$AZ$75,Юноши!$W$5:$W$75),IF(AND(D222="м",F222=15),LOOKUP(Q222,Юноши!$BA$5:$BA$75,Юноши!$W$5:$W$75),IF(AND(D222="м",F222=16),LOOKUP(Q222,Юноши!$BB$5:$BB$75,Юноши!$W$5:$W$75),IF(AND(D222="м",F222&gt;=17),LOOKUP(Q222,Юноши!$BC$5:$BC$75,Юноши!$W$5:$W$75)))))))))))))))))))</f>
        <v>0</v>
      </c>
      <c r="S222" s="335"/>
      <c r="T222" s="323">
        <f>IF(E222="",0,IF(S222="",0,IF(S222&lt;-4,0,IF(AND(D222="ж",F222&lt;=10),LOOKUP(S222,Девушки!$BG$5:$BG$75,Девушки!$W$5:$W$75),IF(AND(D222="ж",F222=11),LOOKUP(S222,Девушки!$BH$5:$BH$75,Девушки!$W$5:$W$75),IF(AND(D222="ж",F222=12),LOOKUP(S222,Девушки!$BI$5:$BI$75,Девушки!$W$5:$W$75),IF(AND(D222="ж",F222=13),LOOKUP(S222,Девушки!$BJ$5:$BJ$75,Девушки!$W$5:$W$75),IF(AND(D222="ж",F222=14),LOOKUP(S222,Девушки!$BK$5:$BK$75,Девушки!$W$5:$W$75),IF(AND(D222="ж",F222=15),LOOKUP(S222,Девушки!$BL$5:$BL$75,Девушки!$W$5:$W$75),IF(AND(D222="ж",F222=16),LOOKUP(S222,Девушки!$BM$5:$BM$75,Девушки!$W$5:$W$75),IF(AND(D222="ж",F222&gt;=17),LOOKUP(S222,Девушки!$BN$5:$BN$75,Девушки!$W$5:$W$75),IF(AND(D222="м",F222&lt;=10),LOOKUP(S222,Юноши!$BG$5:$BG$75,Юноши!$W$5:$W$75),IF(AND(D222="м",F222=11),LOOKUP(S222,Юноши!$BH$5:$BH$75,Юноши!$W$5:$W$75),IF(AND(D222="м",F222=12),LOOKUP(S222,Юноши!$BI$5:$BI$75,Юноши!$W$5:$W$75),IF(AND(D222="м",F222=13),LOOKUP(S222,Юноши!$BJ$5:$BJ$75,Юноши!$W$5:$W$75),IF(AND(D222="м",F222=14),LOOKUP(S222,Юноши!$BK$5:$BK$75,Юноши!$W$5:$W$75),IF(AND(D222="м",F222=15),LOOKUP(S222,Юноши!$BL$5:$BL$75,Юноши!$W$5:$W$75),IF(AND(D222="м",F222=16),LOOKUP(S222,Юноши!$BM$5:$BM$75,Юноши!$W$5:$W$75),IF(AND(D222="м",F222&gt;=17),LOOKUP(S222,Юноши!$BN$5:$BN$75,Юноши!$W$5:$W$75))))))))))))))))))))</f>
        <v>0</v>
      </c>
      <c r="U222" s="343"/>
      <c r="V222" s="454">
        <f>IF(E222="",0,IF(U222&lt;=0,0,IF(AND(D222="ж",F222&lt;=10),LOOKUP(U222,Девушки!$BT$5:$BT$76,Девушки!$BO$5:$BO$76),IF(AND(D222="ж",F222=11),LOOKUP(U222,Девушки!$BT$5:$BT$76,Девушки!$BO$5:$BO$76),IF(AND(D222="ж",F222=12),LOOKUP(U222,Девушки!$BT$5:$BT$76,Девушки!$BO$5:$BO$76),IF(AND(D222="ж",F222=13),LOOKUP(U222,Девушки!$BT$5:$BT$76,Девушки!$BO$5:$BO$76),IF(AND(D222="ж",F222=14),LOOKUP(U222,Девушки!$BT$5:$BT$76,Девушки!$BO$5:$BO$76),IF(AND(D222="ж",F222=15),LOOKUP(U222,Девушки!$BT$5:$BT$76,Девушки!$BO$5:$BO$76),IF(AND(D222="ж",F222=16),LOOKUP(U222,Девушки!$BT$5:$BT$76,Девушки!$BO$5:$BO$76),IF(AND(D222="ж",F222&gt;=17),LOOKUP(U222,Девушки!$BT$5:$BT$76,Девушки!$BO$5:$BO$76),IF(AND(D222="м",F222&lt;=10),LOOKUP(U222,Юноши!$BT$5:$BT$76,Юноши!$BO$5:$BO$76),IF(AND(D222="м",F222=11),LOOKUP(U222,Юноши!$BT$5:$BT$76,Юноши!$BO$5:$BO$76),IF(AND(D222="м",F222=12),LOOKUP(U222,Юноши!$BT$5:$BT$76,Юноши!$BO$5:$BO$76),IF(AND(D222="м",F222=13),LOOKUP(U222,Юноши!$BT$5:$BT$76,Юноши!$BO$5:$BO$76),IF(AND(D222="м",F222=14),LOOKUP(U222,Юноши!$BT$5:$BT$76,Юноши!$BO$5:$BO$76),IF(AND(D222="м",F222=15),LOOKUP(U222,Юноши!$BT$5:$BT$76,Юноши!$BO$5:$BO$76),IF(AND(D222="м",F222=16),LOOKUP(U222,Юноши!$BT$5:$BT$76,Юноши!$BO$5:$BO$76),IF(AND(D222="м",F222&gt;=17),LOOKUP(U222,Юноши!$BT$5:$BT$76,Юноши!$BO$5:$BO$76)))))))))))))))))))</f>
        <v>0</v>
      </c>
      <c r="W222" s="348"/>
      <c r="X222" s="324">
        <f>IF(E222="",0,IF(W222="",0,IF(AND(D222="ж",F222&lt;=10),LOOKUP(W222,Девушки!$D$5:$D$76,Девушки!$A$5:$A$76),IF(AND(D222="ж",F222=11),LOOKUP(W222,Девушки!$E$5:$E$76,Девушки!$A$5:$A$76),IF(AND(D222="ж",F222=12),LOOKUP(W222,Девушки!$F$5:$F$76,Девушки!$A$5:$A$76),IF(AND(D222="ж",F222=13),LOOKUP(W222,Девушки!$G$5:$G$76,Девушки!$A$5:$A$76),IF(AND(D222="ж",F222=14),LOOKUP(W222,Девушки!$H$5:$H$76,Девушки!$A$5:$A$76),IF(AND(D222="ж",F222=15),LOOKUP(W222,Девушки!$I$5:$I$76,Девушки!$A$5:$A$76),IF(AND(D222="ж",F222=16),LOOKUP(W222,Девушки!$J$5:$J$76,Девушки!$A$5:$A$76),IF(AND(D222="ж",F222&gt;=17),LOOKUP(W222,Девушки!$K$5:$K$76,Девушки!$A$5:$A$76),IF(AND(D222="м",F222&lt;=10),LOOKUP(W222,Юноши!$D$5:$D$76,Юноши!$A$5:$A$76),IF(AND(D222="м",F222=11),LOOKUP(W222,Юноши!$E$5:$E$76,Юноши!$A$5:$A$76),IF(AND(D222="м",F222=12),LOOKUP(W222,Юноши!$F$5:$F$76,Юноши!$A$5:$A$76),IF(AND(D222="м",F222=13),LOOKUP(W222,Юноши!$G$5:$G$76,Юноши!$A$5:$A$76),IF(AND(D222="м",F222=14),LOOKUP(W222,Юноши!$H$5:$H$76,Юноши!$A$5:$A$76),IF(AND(D222="м",F222=15),LOOKUP(W222,Юноши!$I$5:$I$76,Юноши!$A$5:$A$76),IF(AND(D222="м",F222=16),LOOKUP(W222,Юноши!$J$5:$J$76,Юноши!$A$5:$A$76),IF(AND(D222="м",F222&gt;=17),LOOKUP(W222,Юноши!$K$5:$K$76,Юноши!$A$5:$A$76)))))))))))))))))))</f>
        <v>0</v>
      </c>
      <c r="Y222" s="451">
        <f t="shared" si="7"/>
        <v>0</v>
      </c>
    </row>
    <row r="223" spans="1:25" ht="24.95" customHeight="1">
      <c r="A223" s="456"/>
      <c r="B223" s="456"/>
      <c r="C223" s="457"/>
      <c r="D223" s="458"/>
      <c r="E223" s="463"/>
      <c r="F223" s="416" t="str">
        <f t="shared" si="6"/>
        <v>/</v>
      </c>
      <c r="G223" s="422"/>
      <c r="H223" s="420">
        <f>IF(E223="",0,IF(G223&lt;=0,0,IF(AND(D223="ж",F223&lt;=10),LOOKUP(G223,Девушки!$CH$5:$CH$76,Девушки!$L$5:$L$76),IF(AND(D223="ж",F223=11),LOOKUP(G223,Девушки!$CI$5:$CI$76,Девушки!$L$5:$L$76),IF(AND(D223="ж",F223=12),LOOKUP(G223,Девушки!$CJ$5:$CJ$76,Девушки!$L$5:$L$76),IF(AND(D223="ж",F223=13),LOOKUP(G223,Девушки!$CK$5:$CK$76,Девушки!$L$5:$L$76),IF(AND(D223="ж",F223=14),LOOKUP(G223,Девушки!$CL$5:$CL$76,Девушки!$L$5:$L$76),IF(AND(D223="ж",F223=15),LOOKUP(G223,Девушки!$CM$5:$CM$76,Девушки!$L$5:$L$76),IF(AND(D223="ж",F223=16),LOOKUP(G223,Девушки!$CN$5:$CN$76,Девушки!$L$5:$L$76),IF(AND(D223="ж",F223&gt;=17),LOOKUP(G223,Девушки!$CO$5:$CO$76,Девушки!$L$5:$L$76),IF(AND(D223="м",F223&lt;=10),LOOKUP(G223,Юноши!$CH$5:$CH$76,Юноши!$L$5:$L$76),IF(AND(D223="м",F223=11),LOOKUP(G223,Юноши!$CI$5:$CI$76,Юноши!$L$5:$L$76),IF(AND(D223="м",F223=12),LOOKUP(G223,Юноши!$CJ$5:$CJ$76,Юноши!$L$5:$L$76),IF(AND(D223="м",F223=13),LOOKUP(G223,Юноши!$CK$5:$CK$76,Юноши!$L$5:$L$76),IF(AND(D223="м",F223=14),LOOKUP(G223,Юноши!$CL$5:$CL$76,Юноши!$L$5:$L$76),IF(AND(D223="м",F223=15),LOOKUP(G223,Юноши!$CM$5:$CM$76,Юноши!$L$5:$L$76),IF(AND(D223="м",F223=16),LOOKUP(G223,Юноши!$CN$5:$CN$76,Юноши!$L$5:$L$76),IF(AND(D223="м",F223&gt;=17),LOOKUP(G223,Юноши!$CO$5:$CO$76,Юноши!$L$5:$L$76)))))))))))))))))))</f>
        <v>0</v>
      </c>
      <c r="I223" s="418"/>
      <c r="J223" s="383">
        <f>IF(E223="",0,IF(I223&lt;=0,0,IF(AND(D223="ж",F223&lt;=10),LOOKUP(I223,Девушки!$O$5:$O$76,Девушки!$L$5:$L$76),IF(AND(D223="ж",F223=11),LOOKUP(I223,Девушки!$P$5:$P$76,Девушки!$L$5:$L$76),IF(AND(D223="ж",F223=12),LOOKUP(I223,Девушки!$Q$5:$Q$76,Девушки!$L$5:$L$76),IF(AND(D223="ж",F223=13),LOOKUP(I223,Девушки!$R$5:$R$76,Девушки!$L$5:$L$76),IF(AND(D223="ж",F223=14),LOOKUP(I223,Девушки!$S$5:$S$76,Девушки!$L$5:$L$76),IF(AND(D223="ж",F223=15),LOOKUP(I223,Девушки!$T$5:$T$76,Девушки!$L$5:$L$76),IF(AND(D223="ж",F223=16),LOOKUP(I223,Девушки!$U$5:$U$76,Девушки!$L$5:$L$76),IF(AND(D223="ж",F223&gt;=17),LOOKUP(I223,Девушки!$V$5:$V$76,Девушки!$L$5:$L$76),IF(AND(D223="м",F223&lt;=10),LOOKUP(I223,Юноши!$O$5:$O$76,Юноши!$L$5:$L$76),IF(AND(D223="м",F223=11),LOOKUP(I223,Юноши!$P$5:$P$76,Юноши!$L$5:$L$76),IF(AND(D223="м",F223=12),LOOKUP(I223,Юноши!$Q$5:$Q$76,Юноши!$L$5:$L$76),IF(AND(D223="м",F223=13),LOOKUP(I223,Юноши!$R$5:$R$76,Юноши!$L$5:$L$76),IF(AND(D223="м",F223=14),LOOKUP(I223,Юноши!$S$5:$S$76,Юноши!$L$5:$L$76),IF(AND(D223="м",F223=15),LOOKUP(I223,Юноши!$T$5:$T$76,Юноши!$L$5:$L$76),IF(AND(D223="м",F223=16),LOOKUP(I223,Юноши!$U$5:$U$76,Юноши!$L$5:$L$76),IF(AND(D223="м",F223&gt;=17),LOOKUP(I223,Юноши!$V$5:$V$76,Юноши!$L$5:$L$76)))))))))))))))))))</f>
        <v>0</v>
      </c>
      <c r="K223" s="424"/>
      <c r="L223" s="391">
        <f>IF(E223="",0,IF(K223&lt;=0,0,IF(AND(D223="ж",F223&lt;=16),LOOKUP(K223,Девушки!$CC$5:$CC$76,Девушки!$L$5:$L$76),IF(AND(D223="ж",F223=17),LOOKUP(K223,Девушки!$CD$5:$CD$76,Девушки!$L$5:$L$76),IF(AND(D223="м",F223&lt;=16),LOOKUP(K223,Юноши!$CC$5:$CC$76,Юноши!$L$5:$L$76),IF(AND(D223="м",F223=17),LOOKUP(K223,Юноши!$CD$5:$CD$76,Юноши!$L$5:$L$76)))))))</f>
        <v>0</v>
      </c>
      <c r="M223" s="387"/>
      <c r="N223" s="320">
        <f>IF(E223="",0,IF(M223&lt;=0,0,IF(AND(D223="ж",F223&lt;=10),LOOKUP(M223,Девушки!$Z$5:$Z$75,Девушки!$W$5:$W$75),IF(AND(D223="ж",F223=11),LOOKUP(M223,Девушки!$AA$5:$AA$75,Девушки!$W$5:$W$75),IF(AND(D223="ж",F223=12),LOOKUP(M223,Девушки!$AB$5:$AB$75,Девушки!$W$5:$W$75),IF(AND(D223="ж",F223=13),LOOKUP(M223,Девушки!$AC$5:$AC$75,Девушки!$W$5:$W$75),IF(AND(D223="ж",F223=14),LOOKUP(M223,Девушки!$AD$5:$AD$75,Девушки!$W$5:$W$75),IF(AND(D223="ж",F223=15),LOOKUP(M223,Девушки!$AE$5:$AE$75,Девушки!$W$5:$W$75),IF(AND(D223="ж",F223=16),LOOKUP(M223,Девушки!$AF$5:$AF$75,Девушки!$W$5:$W$75),IF(AND(D223="ж",F223&gt;=17),LOOKUP(M223,Девушки!$AG$5:$AG$75,Девушки!$W$5:$W$75),IF(AND(D223="м",F223&lt;=10),LOOKUP(M223,Юноши!$Z$5:$Z$75,Юноши!$W$5:$W$75),IF(AND(D223="м",F223=11),LOOKUP(M223,Юноши!$AA$5:$AA$75,Юноши!$W$5:$W$75),IF(AND(D223="м",F223=12),LOOKUP(M223,Юноши!$AB$5:$AB$75,Юноши!$W$5:$W$75),IF(AND(D223="м",F223=13),LOOKUP(M223,Юноши!$AC$5:$AC$75,Юноши!$W$5:$W$75),IF(AND(D223="м",F223=14),LOOKUP(M223,Юноши!$AD$5:$AD$75,Юноши!$W$5:$W$75),IF(AND(D223="м",F223=15),LOOKUP(M223,Юноши!$AE$5:$AE$75,Юноши!$W$5:$W$75),IF(AND(D223="м",F223=16),LOOKUP(M223,Юноши!$AF$5:$AF$75,Юноши!$W$5:$W$75),IF(AND(D223="м",F223&gt;=17),LOOKUP(M223,Юноши!$AG$5:$AG$75,Юноши!$W$5:$W$75)))))))))))))))))))</f>
        <v>0</v>
      </c>
      <c r="O223" s="389"/>
      <c r="P223" s="322">
        <f>IF(E223="",0,IF(O223&lt;=0,0,IF(AND(D223="ж",F223&lt;=10),LOOKUP(O223,Девушки!$AK$5:$AK$75,Девушки!$W$5:$W$75),IF(AND(D223="ж",F223=11),LOOKUP(O223,Девушки!$AL$5:$AL$75,Девушки!$W$5:$W$75),IF(AND(D223="ж",F223=12),LOOKUP(O223,Девушки!$AM$5:$AM$75,Девушки!$W$5:$W$75),IF(AND(D223="ж",F223=13),LOOKUP(O223,Девушки!$AN$5:$AN$75,Девушки!$W$5:$W$75),IF(AND(D223="ж",F223=14),LOOKUP(O223,Девушки!$AO$5:$AO$75,Девушки!$W$5:$W$75),IF(AND(D223="ж",F223=15),LOOKUP(O223,Девушки!$AP$5:$AP$75,Девушки!$W$5:$W$75),IF(AND(D223="ж",F223=16),LOOKUP(O223,Девушки!$AQ$5:$AQ$75,Девушки!$W$5:$W$75),IF(AND(D223="ж",F223&gt;=17),LOOKUP(O223,Девушки!$AR$5:$AR$75,Девушки!$W$5:$W$75),IF(AND(D223="м",F223&lt;=10),LOOKUP(O223,Юноши!$AK$5:$AK$75,Юноши!$W$5:$W$75),IF(AND(D223="м",F223=11),LOOKUP(O223,Юноши!$AL$5:$AL$75,Юноши!$W$5:$W$75),IF(AND(D223="м",F223=12),LOOKUP(O223,Юноши!$AM$5:$AM$75,Юноши!$W$5:$W$75),IF(AND(D223="м",F223=13),LOOKUP(O223,Юноши!$AN$5:$AN$75,Юноши!$W$5:$W$75),IF(AND(D223="м",F223=14),LOOKUP(O223,Юноши!$AO$5:$AO$75,Юноши!$W$5:$W$75),IF(AND(D223="м",F223=15),LOOKUP(O223,Юноши!$AP$5:$AP$75,Юноши!$W$5:$W$75),IF(AND(D223="м",F223=16),LOOKUP(O223,Юноши!$AQ$5:$AQ$75,Юноши!$W$5:$W$75),IF(AND(D223="м",F223&gt;=17),LOOKUP(O223,Юноши!$AR$5:$AR$75,Юноши!$W$5:$W$75)))))))))))))))))))</f>
        <v>0</v>
      </c>
      <c r="Q223" s="319"/>
      <c r="R223" s="454">
        <f>IF(E223="",0,IF(Q223&lt;=0,0,IF(AND(D223="ж",F223&lt;=10),LOOKUP(Q223,Девушки!$AV$5:$AV$75,Девушки!$W$5:$W$75),IF(AND(D223="ж",F223=11),LOOKUP(Q223,Девушки!$AW$5:$AW$75,Девушки!$W$5:$W$75),IF(AND(D223="ж",F223=12),LOOKUP(Q223,Девушки!$AX$5:$AX$75,Девушки!$W$5:$W$75),IF(AND(D223="ж",F223=13),LOOKUP(Q223,Девушки!$AY$5:$AY$75,Девушки!$W$5:$W$75),IF(AND(D223="ж",F223=14),LOOKUP(Q223,Девушки!$AZ$5:$AZ$75,Девушки!$W$5:$W$75),IF(AND(D223="ж",F223=15),LOOKUP(Q223,Девушки!$BA$5:$BA$75,Девушки!$W$5:$W$75),IF(AND(D223="ж",F223=16),LOOKUP(Q223,Девушки!$BB$5:$BB$75,Девушки!$W$5:$W$75),IF(AND(D223="ж",F223&gt;=17),LOOKUP(Q223,Девушки!$BC$5:$BC$75,Девушки!$W$5:$W$75),IF(AND(D223="м",F223&lt;=10),LOOKUP(Q223,Юноши!$AV$5:$AV$75,Юноши!$W$5:$W$75),IF(AND(D223="м",F223=11),LOOKUP(Q223,Юноши!$AW$5:$AW$75,Юноши!$W$5:$W$75),IF(AND(D223="м",F223=12),LOOKUP(Q223,Юноши!$AX$5:$AX$75,Юноши!$W$5:$W$75),IF(AND(D223="м",F223=13),LOOKUP(Q223,Юноши!$AY$5:$AY$75,Юноши!$W$5:$W$75),IF(AND(D223="м",F223=14),LOOKUP(Q223,Юноши!$AZ$5:$AZ$75,Юноши!$W$5:$W$75),IF(AND(D223="м",F223=15),LOOKUP(Q223,Юноши!$BA$5:$BA$75,Юноши!$W$5:$W$75),IF(AND(D223="м",F223=16),LOOKUP(Q223,Юноши!$BB$5:$BB$75,Юноши!$W$5:$W$75),IF(AND(D223="м",F223&gt;=17),LOOKUP(Q223,Юноши!$BC$5:$BC$75,Юноши!$W$5:$W$75)))))))))))))))))))</f>
        <v>0</v>
      </c>
      <c r="S223" s="335"/>
      <c r="T223" s="323">
        <f>IF(E223="",0,IF(S223="",0,IF(S223&lt;-4,0,IF(AND(D223="ж",F223&lt;=10),LOOKUP(S223,Девушки!$BG$5:$BG$75,Девушки!$W$5:$W$75),IF(AND(D223="ж",F223=11),LOOKUP(S223,Девушки!$BH$5:$BH$75,Девушки!$W$5:$W$75),IF(AND(D223="ж",F223=12),LOOKUP(S223,Девушки!$BI$5:$BI$75,Девушки!$W$5:$W$75),IF(AND(D223="ж",F223=13),LOOKUP(S223,Девушки!$BJ$5:$BJ$75,Девушки!$W$5:$W$75),IF(AND(D223="ж",F223=14),LOOKUP(S223,Девушки!$BK$5:$BK$75,Девушки!$W$5:$W$75),IF(AND(D223="ж",F223=15),LOOKUP(S223,Девушки!$BL$5:$BL$75,Девушки!$W$5:$W$75),IF(AND(D223="ж",F223=16),LOOKUP(S223,Девушки!$BM$5:$BM$75,Девушки!$W$5:$W$75),IF(AND(D223="ж",F223&gt;=17),LOOKUP(S223,Девушки!$BN$5:$BN$75,Девушки!$W$5:$W$75),IF(AND(D223="м",F223&lt;=10),LOOKUP(S223,Юноши!$BG$5:$BG$75,Юноши!$W$5:$W$75),IF(AND(D223="м",F223=11),LOOKUP(S223,Юноши!$BH$5:$BH$75,Юноши!$W$5:$W$75),IF(AND(D223="м",F223=12),LOOKUP(S223,Юноши!$BI$5:$BI$75,Юноши!$W$5:$W$75),IF(AND(D223="м",F223=13),LOOKUP(S223,Юноши!$BJ$5:$BJ$75,Юноши!$W$5:$W$75),IF(AND(D223="м",F223=14),LOOKUP(S223,Юноши!$BK$5:$BK$75,Юноши!$W$5:$W$75),IF(AND(D223="м",F223=15),LOOKUP(S223,Юноши!$BL$5:$BL$75,Юноши!$W$5:$W$75),IF(AND(D223="м",F223=16),LOOKUP(S223,Юноши!$BM$5:$BM$75,Юноши!$W$5:$W$75),IF(AND(D223="м",F223&gt;=17),LOOKUP(S223,Юноши!$BN$5:$BN$75,Юноши!$W$5:$W$75))))))))))))))))))))</f>
        <v>0</v>
      </c>
      <c r="U223" s="343"/>
      <c r="V223" s="454">
        <f>IF(E223="",0,IF(U223&lt;=0,0,IF(AND(D223="ж",F223&lt;=10),LOOKUP(U223,Девушки!$BT$5:$BT$76,Девушки!$BO$5:$BO$76),IF(AND(D223="ж",F223=11),LOOKUP(U223,Девушки!$BT$5:$BT$76,Девушки!$BO$5:$BO$76),IF(AND(D223="ж",F223=12),LOOKUP(U223,Девушки!$BT$5:$BT$76,Девушки!$BO$5:$BO$76),IF(AND(D223="ж",F223=13),LOOKUP(U223,Девушки!$BT$5:$BT$76,Девушки!$BO$5:$BO$76),IF(AND(D223="ж",F223=14),LOOKUP(U223,Девушки!$BT$5:$BT$76,Девушки!$BO$5:$BO$76),IF(AND(D223="ж",F223=15),LOOKUP(U223,Девушки!$BT$5:$BT$76,Девушки!$BO$5:$BO$76),IF(AND(D223="ж",F223=16),LOOKUP(U223,Девушки!$BT$5:$BT$76,Девушки!$BO$5:$BO$76),IF(AND(D223="ж",F223&gt;=17),LOOKUP(U223,Девушки!$BT$5:$BT$76,Девушки!$BO$5:$BO$76),IF(AND(D223="м",F223&lt;=10),LOOKUP(U223,Юноши!$BT$5:$BT$76,Юноши!$BO$5:$BO$76),IF(AND(D223="м",F223=11),LOOKUP(U223,Юноши!$BT$5:$BT$76,Юноши!$BO$5:$BO$76),IF(AND(D223="м",F223=12),LOOKUP(U223,Юноши!$BT$5:$BT$76,Юноши!$BO$5:$BO$76),IF(AND(D223="м",F223=13),LOOKUP(U223,Юноши!$BT$5:$BT$76,Юноши!$BO$5:$BO$76),IF(AND(D223="м",F223=14),LOOKUP(U223,Юноши!$BT$5:$BT$76,Юноши!$BO$5:$BO$76),IF(AND(D223="м",F223=15),LOOKUP(U223,Юноши!$BT$5:$BT$76,Юноши!$BO$5:$BO$76),IF(AND(D223="м",F223=16),LOOKUP(U223,Юноши!$BT$5:$BT$76,Юноши!$BO$5:$BO$76),IF(AND(D223="м",F223&gt;=17),LOOKUP(U223,Юноши!$BT$5:$BT$76,Юноши!$BO$5:$BO$76)))))))))))))))))))</f>
        <v>0</v>
      </c>
      <c r="W223" s="348"/>
      <c r="X223" s="324">
        <f>IF(E223="",0,IF(W223="",0,IF(AND(D223="ж",F223&lt;=10),LOOKUP(W223,Девушки!$D$5:$D$76,Девушки!$A$5:$A$76),IF(AND(D223="ж",F223=11),LOOKUP(W223,Девушки!$E$5:$E$76,Девушки!$A$5:$A$76),IF(AND(D223="ж",F223=12),LOOKUP(W223,Девушки!$F$5:$F$76,Девушки!$A$5:$A$76),IF(AND(D223="ж",F223=13),LOOKUP(W223,Девушки!$G$5:$G$76,Девушки!$A$5:$A$76),IF(AND(D223="ж",F223=14),LOOKUP(W223,Девушки!$H$5:$H$76,Девушки!$A$5:$A$76),IF(AND(D223="ж",F223=15),LOOKUP(W223,Девушки!$I$5:$I$76,Девушки!$A$5:$A$76),IF(AND(D223="ж",F223=16),LOOKUP(W223,Девушки!$J$5:$J$76,Девушки!$A$5:$A$76),IF(AND(D223="ж",F223&gt;=17),LOOKUP(W223,Девушки!$K$5:$K$76,Девушки!$A$5:$A$76),IF(AND(D223="м",F223&lt;=10),LOOKUP(W223,Юноши!$D$5:$D$76,Юноши!$A$5:$A$76),IF(AND(D223="м",F223=11),LOOKUP(W223,Юноши!$E$5:$E$76,Юноши!$A$5:$A$76),IF(AND(D223="м",F223=12),LOOKUP(W223,Юноши!$F$5:$F$76,Юноши!$A$5:$A$76),IF(AND(D223="м",F223=13),LOOKUP(W223,Юноши!$G$5:$G$76,Юноши!$A$5:$A$76),IF(AND(D223="м",F223=14),LOOKUP(W223,Юноши!$H$5:$H$76,Юноши!$A$5:$A$76),IF(AND(D223="м",F223=15),LOOKUP(W223,Юноши!$I$5:$I$76,Юноши!$A$5:$A$76),IF(AND(D223="м",F223=16),LOOKUP(W223,Юноши!$J$5:$J$76,Юноши!$A$5:$A$76),IF(AND(D223="м",F223&gt;=17),LOOKUP(W223,Юноши!$K$5:$K$76,Юноши!$A$5:$A$76)))))))))))))))))))</f>
        <v>0</v>
      </c>
      <c r="Y223" s="451">
        <f t="shared" si="7"/>
        <v>0</v>
      </c>
    </row>
    <row r="224" spans="1:25" ht="24.95" customHeight="1">
      <c r="A224" s="456"/>
      <c r="B224" s="456"/>
      <c r="C224" s="457"/>
      <c r="D224" s="458"/>
      <c r="E224" s="463"/>
      <c r="F224" s="416" t="str">
        <f t="shared" si="6"/>
        <v>/</v>
      </c>
      <c r="G224" s="422"/>
      <c r="H224" s="420">
        <f>IF(E224="",0,IF(G224&lt;=0,0,IF(AND(D224="ж",F224&lt;=10),LOOKUP(G224,Девушки!$CH$5:$CH$76,Девушки!$L$5:$L$76),IF(AND(D224="ж",F224=11),LOOKUP(G224,Девушки!$CI$5:$CI$76,Девушки!$L$5:$L$76),IF(AND(D224="ж",F224=12),LOOKUP(G224,Девушки!$CJ$5:$CJ$76,Девушки!$L$5:$L$76),IF(AND(D224="ж",F224=13),LOOKUP(G224,Девушки!$CK$5:$CK$76,Девушки!$L$5:$L$76),IF(AND(D224="ж",F224=14),LOOKUP(G224,Девушки!$CL$5:$CL$76,Девушки!$L$5:$L$76),IF(AND(D224="ж",F224=15),LOOKUP(G224,Девушки!$CM$5:$CM$76,Девушки!$L$5:$L$76),IF(AND(D224="ж",F224=16),LOOKUP(G224,Девушки!$CN$5:$CN$76,Девушки!$L$5:$L$76),IF(AND(D224="ж",F224&gt;=17),LOOKUP(G224,Девушки!$CO$5:$CO$76,Девушки!$L$5:$L$76),IF(AND(D224="м",F224&lt;=10),LOOKUP(G224,Юноши!$CH$5:$CH$76,Юноши!$L$5:$L$76),IF(AND(D224="м",F224=11),LOOKUP(G224,Юноши!$CI$5:$CI$76,Юноши!$L$5:$L$76),IF(AND(D224="м",F224=12),LOOKUP(G224,Юноши!$CJ$5:$CJ$76,Юноши!$L$5:$L$76),IF(AND(D224="м",F224=13),LOOKUP(G224,Юноши!$CK$5:$CK$76,Юноши!$L$5:$L$76),IF(AND(D224="м",F224=14),LOOKUP(G224,Юноши!$CL$5:$CL$76,Юноши!$L$5:$L$76),IF(AND(D224="м",F224=15),LOOKUP(G224,Юноши!$CM$5:$CM$76,Юноши!$L$5:$L$76),IF(AND(D224="м",F224=16),LOOKUP(G224,Юноши!$CN$5:$CN$76,Юноши!$L$5:$L$76),IF(AND(D224="м",F224&gt;=17),LOOKUP(G224,Юноши!$CO$5:$CO$76,Юноши!$L$5:$L$76)))))))))))))))))))</f>
        <v>0</v>
      </c>
      <c r="I224" s="418"/>
      <c r="J224" s="383">
        <f>IF(E224="",0,IF(I224&lt;=0,0,IF(AND(D224="ж",F224&lt;=10),LOOKUP(I224,Девушки!$O$5:$O$76,Девушки!$L$5:$L$76),IF(AND(D224="ж",F224=11),LOOKUP(I224,Девушки!$P$5:$P$76,Девушки!$L$5:$L$76),IF(AND(D224="ж",F224=12),LOOKUP(I224,Девушки!$Q$5:$Q$76,Девушки!$L$5:$L$76),IF(AND(D224="ж",F224=13),LOOKUP(I224,Девушки!$R$5:$R$76,Девушки!$L$5:$L$76),IF(AND(D224="ж",F224=14),LOOKUP(I224,Девушки!$S$5:$S$76,Девушки!$L$5:$L$76),IF(AND(D224="ж",F224=15),LOOKUP(I224,Девушки!$T$5:$T$76,Девушки!$L$5:$L$76),IF(AND(D224="ж",F224=16),LOOKUP(I224,Девушки!$U$5:$U$76,Девушки!$L$5:$L$76),IF(AND(D224="ж",F224&gt;=17),LOOKUP(I224,Девушки!$V$5:$V$76,Девушки!$L$5:$L$76),IF(AND(D224="м",F224&lt;=10),LOOKUP(I224,Юноши!$O$5:$O$76,Юноши!$L$5:$L$76),IF(AND(D224="м",F224=11),LOOKUP(I224,Юноши!$P$5:$P$76,Юноши!$L$5:$L$76),IF(AND(D224="м",F224=12),LOOKUP(I224,Юноши!$Q$5:$Q$76,Юноши!$L$5:$L$76),IF(AND(D224="м",F224=13),LOOKUP(I224,Юноши!$R$5:$R$76,Юноши!$L$5:$L$76),IF(AND(D224="м",F224=14),LOOKUP(I224,Юноши!$S$5:$S$76,Юноши!$L$5:$L$76),IF(AND(D224="м",F224=15),LOOKUP(I224,Юноши!$T$5:$T$76,Юноши!$L$5:$L$76),IF(AND(D224="м",F224=16),LOOKUP(I224,Юноши!$U$5:$U$76,Юноши!$L$5:$L$76),IF(AND(D224="м",F224&gt;=17),LOOKUP(I224,Юноши!$V$5:$V$76,Юноши!$L$5:$L$76)))))))))))))))))))</f>
        <v>0</v>
      </c>
      <c r="K224" s="424"/>
      <c r="L224" s="391">
        <f>IF(E224="",0,IF(K224&lt;=0,0,IF(AND(D224="ж",F224&lt;=16),LOOKUP(K224,Девушки!$CC$5:$CC$76,Девушки!$L$5:$L$76),IF(AND(D224="ж",F224=17),LOOKUP(K224,Девушки!$CD$5:$CD$76,Девушки!$L$5:$L$76),IF(AND(D224="м",F224&lt;=16),LOOKUP(K224,Юноши!$CC$5:$CC$76,Юноши!$L$5:$L$76),IF(AND(D224="м",F224=17),LOOKUP(K224,Юноши!$CD$5:$CD$76,Юноши!$L$5:$L$76)))))))</f>
        <v>0</v>
      </c>
      <c r="M224" s="387"/>
      <c r="N224" s="320">
        <f>IF(E224="",0,IF(M224&lt;=0,0,IF(AND(D224="ж",F224&lt;=10),LOOKUP(M224,Девушки!$Z$5:$Z$75,Девушки!$W$5:$W$75),IF(AND(D224="ж",F224=11),LOOKUP(M224,Девушки!$AA$5:$AA$75,Девушки!$W$5:$W$75),IF(AND(D224="ж",F224=12),LOOKUP(M224,Девушки!$AB$5:$AB$75,Девушки!$W$5:$W$75),IF(AND(D224="ж",F224=13),LOOKUP(M224,Девушки!$AC$5:$AC$75,Девушки!$W$5:$W$75),IF(AND(D224="ж",F224=14),LOOKUP(M224,Девушки!$AD$5:$AD$75,Девушки!$W$5:$W$75),IF(AND(D224="ж",F224=15),LOOKUP(M224,Девушки!$AE$5:$AE$75,Девушки!$W$5:$W$75),IF(AND(D224="ж",F224=16),LOOKUP(M224,Девушки!$AF$5:$AF$75,Девушки!$W$5:$W$75),IF(AND(D224="ж",F224&gt;=17),LOOKUP(M224,Девушки!$AG$5:$AG$75,Девушки!$W$5:$W$75),IF(AND(D224="м",F224&lt;=10),LOOKUP(M224,Юноши!$Z$5:$Z$75,Юноши!$W$5:$W$75),IF(AND(D224="м",F224=11),LOOKUP(M224,Юноши!$AA$5:$AA$75,Юноши!$W$5:$W$75),IF(AND(D224="м",F224=12),LOOKUP(M224,Юноши!$AB$5:$AB$75,Юноши!$W$5:$W$75),IF(AND(D224="м",F224=13),LOOKUP(M224,Юноши!$AC$5:$AC$75,Юноши!$W$5:$W$75),IF(AND(D224="м",F224=14),LOOKUP(M224,Юноши!$AD$5:$AD$75,Юноши!$W$5:$W$75),IF(AND(D224="м",F224=15),LOOKUP(M224,Юноши!$AE$5:$AE$75,Юноши!$W$5:$W$75),IF(AND(D224="м",F224=16),LOOKUP(M224,Юноши!$AF$5:$AF$75,Юноши!$W$5:$W$75),IF(AND(D224="м",F224&gt;=17),LOOKUP(M224,Юноши!$AG$5:$AG$75,Юноши!$W$5:$W$75)))))))))))))))))))</f>
        <v>0</v>
      </c>
      <c r="O224" s="389"/>
      <c r="P224" s="322">
        <f>IF(E224="",0,IF(O224&lt;=0,0,IF(AND(D224="ж",F224&lt;=10),LOOKUP(O224,Девушки!$AK$5:$AK$75,Девушки!$W$5:$W$75),IF(AND(D224="ж",F224=11),LOOKUP(O224,Девушки!$AL$5:$AL$75,Девушки!$W$5:$W$75),IF(AND(D224="ж",F224=12),LOOKUP(O224,Девушки!$AM$5:$AM$75,Девушки!$W$5:$W$75),IF(AND(D224="ж",F224=13),LOOKUP(O224,Девушки!$AN$5:$AN$75,Девушки!$W$5:$W$75),IF(AND(D224="ж",F224=14),LOOKUP(O224,Девушки!$AO$5:$AO$75,Девушки!$W$5:$W$75),IF(AND(D224="ж",F224=15),LOOKUP(O224,Девушки!$AP$5:$AP$75,Девушки!$W$5:$W$75),IF(AND(D224="ж",F224=16),LOOKUP(O224,Девушки!$AQ$5:$AQ$75,Девушки!$W$5:$W$75),IF(AND(D224="ж",F224&gt;=17),LOOKUP(O224,Девушки!$AR$5:$AR$75,Девушки!$W$5:$W$75),IF(AND(D224="м",F224&lt;=10),LOOKUP(O224,Юноши!$AK$5:$AK$75,Юноши!$W$5:$W$75),IF(AND(D224="м",F224=11),LOOKUP(O224,Юноши!$AL$5:$AL$75,Юноши!$W$5:$W$75),IF(AND(D224="м",F224=12),LOOKUP(O224,Юноши!$AM$5:$AM$75,Юноши!$W$5:$W$75),IF(AND(D224="м",F224=13),LOOKUP(O224,Юноши!$AN$5:$AN$75,Юноши!$W$5:$W$75),IF(AND(D224="м",F224=14),LOOKUP(O224,Юноши!$AO$5:$AO$75,Юноши!$W$5:$W$75),IF(AND(D224="м",F224=15),LOOKUP(O224,Юноши!$AP$5:$AP$75,Юноши!$W$5:$W$75),IF(AND(D224="м",F224=16),LOOKUP(O224,Юноши!$AQ$5:$AQ$75,Юноши!$W$5:$W$75),IF(AND(D224="м",F224&gt;=17),LOOKUP(O224,Юноши!$AR$5:$AR$75,Юноши!$W$5:$W$75)))))))))))))))))))</f>
        <v>0</v>
      </c>
      <c r="Q224" s="319"/>
      <c r="R224" s="454">
        <f>IF(E224="",0,IF(Q224&lt;=0,0,IF(AND(D224="ж",F224&lt;=10),LOOKUP(Q224,Девушки!$AV$5:$AV$75,Девушки!$W$5:$W$75),IF(AND(D224="ж",F224=11),LOOKUP(Q224,Девушки!$AW$5:$AW$75,Девушки!$W$5:$W$75),IF(AND(D224="ж",F224=12),LOOKUP(Q224,Девушки!$AX$5:$AX$75,Девушки!$W$5:$W$75),IF(AND(D224="ж",F224=13),LOOKUP(Q224,Девушки!$AY$5:$AY$75,Девушки!$W$5:$W$75),IF(AND(D224="ж",F224=14),LOOKUP(Q224,Девушки!$AZ$5:$AZ$75,Девушки!$W$5:$W$75),IF(AND(D224="ж",F224=15),LOOKUP(Q224,Девушки!$BA$5:$BA$75,Девушки!$W$5:$W$75),IF(AND(D224="ж",F224=16),LOOKUP(Q224,Девушки!$BB$5:$BB$75,Девушки!$W$5:$W$75),IF(AND(D224="ж",F224&gt;=17),LOOKUP(Q224,Девушки!$BC$5:$BC$75,Девушки!$W$5:$W$75),IF(AND(D224="м",F224&lt;=10),LOOKUP(Q224,Юноши!$AV$5:$AV$75,Юноши!$W$5:$W$75),IF(AND(D224="м",F224=11),LOOKUP(Q224,Юноши!$AW$5:$AW$75,Юноши!$W$5:$W$75),IF(AND(D224="м",F224=12),LOOKUP(Q224,Юноши!$AX$5:$AX$75,Юноши!$W$5:$W$75),IF(AND(D224="м",F224=13),LOOKUP(Q224,Юноши!$AY$5:$AY$75,Юноши!$W$5:$W$75),IF(AND(D224="м",F224=14),LOOKUP(Q224,Юноши!$AZ$5:$AZ$75,Юноши!$W$5:$W$75),IF(AND(D224="м",F224=15),LOOKUP(Q224,Юноши!$BA$5:$BA$75,Юноши!$W$5:$W$75),IF(AND(D224="м",F224=16),LOOKUP(Q224,Юноши!$BB$5:$BB$75,Юноши!$W$5:$W$75),IF(AND(D224="м",F224&gt;=17),LOOKUP(Q224,Юноши!$BC$5:$BC$75,Юноши!$W$5:$W$75)))))))))))))))))))</f>
        <v>0</v>
      </c>
      <c r="S224" s="335"/>
      <c r="T224" s="323">
        <f>IF(E224="",0,IF(S224="",0,IF(S224&lt;-4,0,IF(AND(D224="ж",F224&lt;=10),LOOKUP(S224,Девушки!$BG$5:$BG$75,Девушки!$W$5:$W$75),IF(AND(D224="ж",F224=11),LOOKUP(S224,Девушки!$BH$5:$BH$75,Девушки!$W$5:$W$75),IF(AND(D224="ж",F224=12),LOOKUP(S224,Девушки!$BI$5:$BI$75,Девушки!$W$5:$W$75),IF(AND(D224="ж",F224=13),LOOKUP(S224,Девушки!$BJ$5:$BJ$75,Девушки!$W$5:$W$75),IF(AND(D224="ж",F224=14),LOOKUP(S224,Девушки!$BK$5:$BK$75,Девушки!$W$5:$W$75),IF(AND(D224="ж",F224=15),LOOKUP(S224,Девушки!$BL$5:$BL$75,Девушки!$W$5:$W$75),IF(AND(D224="ж",F224=16),LOOKUP(S224,Девушки!$BM$5:$BM$75,Девушки!$W$5:$W$75),IF(AND(D224="ж",F224&gt;=17),LOOKUP(S224,Девушки!$BN$5:$BN$75,Девушки!$W$5:$W$75),IF(AND(D224="м",F224&lt;=10),LOOKUP(S224,Юноши!$BG$5:$BG$75,Юноши!$W$5:$W$75),IF(AND(D224="м",F224=11),LOOKUP(S224,Юноши!$BH$5:$BH$75,Юноши!$W$5:$W$75),IF(AND(D224="м",F224=12),LOOKUP(S224,Юноши!$BI$5:$BI$75,Юноши!$W$5:$W$75),IF(AND(D224="м",F224=13),LOOKUP(S224,Юноши!$BJ$5:$BJ$75,Юноши!$W$5:$W$75),IF(AND(D224="м",F224=14),LOOKUP(S224,Юноши!$BK$5:$BK$75,Юноши!$W$5:$W$75),IF(AND(D224="м",F224=15),LOOKUP(S224,Юноши!$BL$5:$BL$75,Юноши!$W$5:$W$75),IF(AND(D224="м",F224=16),LOOKUP(S224,Юноши!$BM$5:$BM$75,Юноши!$W$5:$W$75),IF(AND(D224="м",F224&gt;=17),LOOKUP(S224,Юноши!$BN$5:$BN$75,Юноши!$W$5:$W$75))))))))))))))))))))</f>
        <v>0</v>
      </c>
      <c r="U224" s="343"/>
      <c r="V224" s="454">
        <f>IF(E224="",0,IF(U224&lt;=0,0,IF(AND(D224="ж",F224&lt;=10),LOOKUP(U224,Девушки!$BT$5:$BT$76,Девушки!$BO$5:$BO$76),IF(AND(D224="ж",F224=11),LOOKUP(U224,Девушки!$BT$5:$BT$76,Девушки!$BO$5:$BO$76),IF(AND(D224="ж",F224=12),LOOKUP(U224,Девушки!$BT$5:$BT$76,Девушки!$BO$5:$BO$76),IF(AND(D224="ж",F224=13),LOOKUP(U224,Девушки!$BT$5:$BT$76,Девушки!$BO$5:$BO$76),IF(AND(D224="ж",F224=14),LOOKUP(U224,Девушки!$BT$5:$BT$76,Девушки!$BO$5:$BO$76),IF(AND(D224="ж",F224=15),LOOKUP(U224,Девушки!$BT$5:$BT$76,Девушки!$BO$5:$BO$76),IF(AND(D224="ж",F224=16),LOOKUP(U224,Девушки!$BT$5:$BT$76,Девушки!$BO$5:$BO$76),IF(AND(D224="ж",F224&gt;=17),LOOKUP(U224,Девушки!$BT$5:$BT$76,Девушки!$BO$5:$BO$76),IF(AND(D224="м",F224&lt;=10),LOOKUP(U224,Юноши!$BT$5:$BT$76,Юноши!$BO$5:$BO$76),IF(AND(D224="м",F224=11),LOOKUP(U224,Юноши!$BT$5:$BT$76,Юноши!$BO$5:$BO$76),IF(AND(D224="м",F224=12),LOOKUP(U224,Юноши!$BT$5:$BT$76,Юноши!$BO$5:$BO$76),IF(AND(D224="м",F224=13),LOOKUP(U224,Юноши!$BT$5:$BT$76,Юноши!$BO$5:$BO$76),IF(AND(D224="м",F224=14),LOOKUP(U224,Юноши!$BT$5:$BT$76,Юноши!$BO$5:$BO$76),IF(AND(D224="м",F224=15),LOOKUP(U224,Юноши!$BT$5:$BT$76,Юноши!$BO$5:$BO$76),IF(AND(D224="м",F224=16),LOOKUP(U224,Юноши!$BT$5:$BT$76,Юноши!$BO$5:$BO$76),IF(AND(D224="м",F224&gt;=17),LOOKUP(U224,Юноши!$BT$5:$BT$76,Юноши!$BO$5:$BO$76)))))))))))))))))))</f>
        <v>0</v>
      </c>
      <c r="W224" s="348"/>
      <c r="X224" s="324">
        <f>IF(E224="",0,IF(W224="",0,IF(AND(D224="ж",F224&lt;=10),LOOKUP(W224,Девушки!$D$5:$D$76,Девушки!$A$5:$A$76),IF(AND(D224="ж",F224=11),LOOKUP(W224,Девушки!$E$5:$E$76,Девушки!$A$5:$A$76),IF(AND(D224="ж",F224=12),LOOKUP(W224,Девушки!$F$5:$F$76,Девушки!$A$5:$A$76),IF(AND(D224="ж",F224=13),LOOKUP(W224,Девушки!$G$5:$G$76,Девушки!$A$5:$A$76),IF(AND(D224="ж",F224=14),LOOKUP(W224,Девушки!$H$5:$H$76,Девушки!$A$5:$A$76),IF(AND(D224="ж",F224=15),LOOKUP(W224,Девушки!$I$5:$I$76,Девушки!$A$5:$A$76),IF(AND(D224="ж",F224=16),LOOKUP(W224,Девушки!$J$5:$J$76,Девушки!$A$5:$A$76),IF(AND(D224="ж",F224&gt;=17),LOOKUP(W224,Девушки!$K$5:$K$76,Девушки!$A$5:$A$76),IF(AND(D224="м",F224&lt;=10),LOOKUP(W224,Юноши!$D$5:$D$76,Юноши!$A$5:$A$76),IF(AND(D224="м",F224=11),LOOKUP(W224,Юноши!$E$5:$E$76,Юноши!$A$5:$A$76),IF(AND(D224="м",F224=12),LOOKUP(W224,Юноши!$F$5:$F$76,Юноши!$A$5:$A$76),IF(AND(D224="м",F224=13),LOOKUP(W224,Юноши!$G$5:$G$76,Юноши!$A$5:$A$76),IF(AND(D224="м",F224=14),LOOKUP(W224,Юноши!$H$5:$H$76,Юноши!$A$5:$A$76),IF(AND(D224="м",F224=15),LOOKUP(W224,Юноши!$I$5:$I$76,Юноши!$A$5:$A$76),IF(AND(D224="м",F224=16),LOOKUP(W224,Юноши!$J$5:$J$76,Юноши!$A$5:$A$76),IF(AND(D224="м",F224&gt;=17),LOOKUP(W224,Юноши!$K$5:$K$76,Юноши!$A$5:$A$76)))))))))))))))))))</f>
        <v>0</v>
      </c>
      <c r="Y224" s="451">
        <f t="shared" si="7"/>
        <v>0</v>
      </c>
    </row>
    <row r="225" spans="1:25" ht="24.95" customHeight="1">
      <c r="A225" s="456"/>
      <c r="B225" s="456"/>
      <c r="C225" s="457"/>
      <c r="D225" s="458"/>
      <c r="E225" s="463"/>
      <c r="F225" s="416" t="str">
        <f t="shared" si="6"/>
        <v>/</v>
      </c>
      <c r="G225" s="422"/>
      <c r="H225" s="420">
        <f>IF(E225="",0,IF(G225&lt;=0,0,IF(AND(D225="ж",F225&lt;=10),LOOKUP(G225,Девушки!$CH$5:$CH$76,Девушки!$L$5:$L$76),IF(AND(D225="ж",F225=11),LOOKUP(G225,Девушки!$CI$5:$CI$76,Девушки!$L$5:$L$76),IF(AND(D225="ж",F225=12),LOOKUP(G225,Девушки!$CJ$5:$CJ$76,Девушки!$L$5:$L$76),IF(AND(D225="ж",F225=13),LOOKUP(G225,Девушки!$CK$5:$CK$76,Девушки!$L$5:$L$76),IF(AND(D225="ж",F225=14),LOOKUP(G225,Девушки!$CL$5:$CL$76,Девушки!$L$5:$L$76),IF(AND(D225="ж",F225=15),LOOKUP(G225,Девушки!$CM$5:$CM$76,Девушки!$L$5:$L$76),IF(AND(D225="ж",F225=16),LOOKUP(G225,Девушки!$CN$5:$CN$76,Девушки!$L$5:$L$76),IF(AND(D225="ж",F225&gt;=17),LOOKUP(G225,Девушки!$CO$5:$CO$76,Девушки!$L$5:$L$76),IF(AND(D225="м",F225&lt;=10),LOOKUP(G225,Юноши!$CH$5:$CH$76,Юноши!$L$5:$L$76),IF(AND(D225="м",F225=11),LOOKUP(G225,Юноши!$CI$5:$CI$76,Юноши!$L$5:$L$76),IF(AND(D225="м",F225=12),LOOKUP(G225,Юноши!$CJ$5:$CJ$76,Юноши!$L$5:$L$76),IF(AND(D225="м",F225=13),LOOKUP(G225,Юноши!$CK$5:$CK$76,Юноши!$L$5:$L$76),IF(AND(D225="м",F225=14),LOOKUP(G225,Юноши!$CL$5:$CL$76,Юноши!$L$5:$L$76),IF(AND(D225="м",F225=15),LOOKUP(G225,Юноши!$CM$5:$CM$76,Юноши!$L$5:$L$76),IF(AND(D225="м",F225=16),LOOKUP(G225,Юноши!$CN$5:$CN$76,Юноши!$L$5:$L$76),IF(AND(D225="м",F225&gt;=17),LOOKUP(G225,Юноши!$CO$5:$CO$76,Юноши!$L$5:$L$76)))))))))))))))))))</f>
        <v>0</v>
      </c>
      <c r="I225" s="418"/>
      <c r="J225" s="383">
        <f>IF(E225="",0,IF(I225&lt;=0,0,IF(AND(D225="ж",F225&lt;=10),LOOKUP(I225,Девушки!$O$5:$O$76,Девушки!$L$5:$L$76),IF(AND(D225="ж",F225=11),LOOKUP(I225,Девушки!$P$5:$P$76,Девушки!$L$5:$L$76),IF(AND(D225="ж",F225=12),LOOKUP(I225,Девушки!$Q$5:$Q$76,Девушки!$L$5:$L$76),IF(AND(D225="ж",F225=13),LOOKUP(I225,Девушки!$R$5:$R$76,Девушки!$L$5:$L$76),IF(AND(D225="ж",F225=14),LOOKUP(I225,Девушки!$S$5:$S$76,Девушки!$L$5:$L$76),IF(AND(D225="ж",F225=15),LOOKUP(I225,Девушки!$T$5:$T$76,Девушки!$L$5:$L$76),IF(AND(D225="ж",F225=16),LOOKUP(I225,Девушки!$U$5:$U$76,Девушки!$L$5:$L$76),IF(AND(D225="ж",F225&gt;=17),LOOKUP(I225,Девушки!$V$5:$V$76,Девушки!$L$5:$L$76),IF(AND(D225="м",F225&lt;=10),LOOKUP(I225,Юноши!$O$5:$O$76,Юноши!$L$5:$L$76),IF(AND(D225="м",F225=11),LOOKUP(I225,Юноши!$P$5:$P$76,Юноши!$L$5:$L$76),IF(AND(D225="м",F225=12),LOOKUP(I225,Юноши!$Q$5:$Q$76,Юноши!$L$5:$L$76),IF(AND(D225="м",F225=13),LOOKUP(I225,Юноши!$R$5:$R$76,Юноши!$L$5:$L$76),IF(AND(D225="м",F225=14),LOOKUP(I225,Юноши!$S$5:$S$76,Юноши!$L$5:$L$76),IF(AND(D225="м",F225=15),LOOKUP(I225,Юноши!$T$5:$T$76,Юноши!$L$5:$L$76),IF(AND(D225="м",F225=16),LOOKUP(I225,Юноши!$U$5:$U$76,Юноши!$L$5:$L$76),IF(AND(D225="м",F225&gt;=17),LOOKUP(I225,Юноши!$V$5:$V$76,Юноши!$L$5:$L$76)))))))))))))))))))</f>
        <v>0</v>
      </c>
      <c r="K225" s="424"/>
      <c r="L225" s="391">
        <f>IF(E225="",0,IF(K225&lt;=0,0,IF(AND(D225="ж",F225&lt;=16),LOOKUP(K225,Девушки!$CC$5:$CC$76,Девушки!$L$5:$L$76),IF(AND(D225="ж",F225=17),LOOKUP(K225,Девушки!$CD$5:$CD$76,Девушки!$L$5:$L$76),IF(AND(D225="м",F225&lt;=16),LOOKUP(K225,Юноши!$CC$5:$CC$76,Юноши!$L$5:$L$76),IF(AND(D225="м",F225=17),LOOKUP(K225,Юноши!$CD$5:$CD$76,Юноши!$L$5:$L$76)))))))</f>
        <v>0</v>
      </c>
      <c r="M225" s="387"/>
      <c r="N225" s="320">
        <f>IF(E225="",0,IF(M225&lt;=0,0,IF(AND(D225="ж",F225&lt;=10),LOOKUP(M225,Девушки!$Z$5:$Z$75,Девушки!$W$5:$W$75),IF(AND(D225="ж",F225=11),LOOKUP(M225,Девушки!$AA$5:$AA$75,Девушки!$W$5:$W$75),IF(AND(D225="ж",F225=12),LOOKUP(M225,Девушки!$AB$5:$AB$75,Девушки!$W$5:$W$75),IF(AND(D225="ж",F225=13),LOOKUP(M225,Девушки!$AC$5:$AC$75,Девушки!$W$5:$W$75),IF(AND(D225="ж",F225=14),LOOKUP(M225,Девушки!$AD$5:$AD$75,Девушки!$W$5:$W$75),IF(AND(D225="ж",F225=15),LOOKUP(M225,Девушки!$AE$5:$AE$75,Девушки!$W$5:$W$75),IF(AND(D225="ж",F225=16),LOOKUP(M225,Девушки!$AF$5:$AF$75,Девушки!$W$5:$W$75),IF(AND(D225="ж",F225&gt;=17),LOOKUP(M225,Девушки!$AG$5:$AG$75,Девушки!$W$5:$W$75),IF(AND(D225="м",F225&lt;=10),LOOKUP(M225,Юноши!$Z$5:$Z$75,Юноши!$W$5:$W$75),IF(AND(D225="м",F225=11),LOOKUP(M225,Юноши!$AA$5:$AA$75,Юноши!$W$5:$W$75),IF(AND(D225="м",F225=12),LOOKUP(M225,Юноши!$AB$5:$AB$75,Юноши!$W$5:$W$75),IF(AND(D225="м",F225=13),LOOKUP(M225,Юноши!$AC$5:$AC$75,Юноши!$W$5:$W$75),IF(AND(D225="м",F225=14),LOOKUP(M225,Юноши!$AD$5:$AD$75,Юноши!$W$5:$W$75),IF(AND(D225="м",F225=15),LOOKUP(M225,Юноши!$AE$5:$AE$75,Юноши!$W$5:$W$75),IF(AND(D225="м",F225=16),LOOKUP(M225,Юноши!$AF$5:$AF$75,Юноши!$W$5:$W$75),IF(AND(D225="м",F225&gt;=17),LOOKUP(M225,Юноши!$AG$5:$AG$75,Юноши!$W$5:$W$75)))))))))))))))))))</f>
        <v>0</v>
      </c>
      <c r="O225" s="321"/>
      <c r="P225" s="322">
        <f>IF(E225="",0,IF(O225&lt;=0,0,IF(AND(D225="ж",F225&lt;=10),LOOKUP(O225,Девушки!$AK$5:$AK$75,Девушки!$W$5:$W$75),IF(AND(D225="ж",F225=11),LOOKUP(O225,Девушки!$AL$5:$AL$75,Девушки!$W$5:$W$75),IF(AND(D225="ж",F225=12),LOOKUP(O225,Девушки!$AM$5:$AM$75,Девушки!$W$5:$W$75),IF(AND(D225="ж",F225=13),LOOKUP(O225,Девушки!$AN$5:$AN$75,Девушки!$W$5:$W$75),IF(AND(D225="ж",F225=14),LOOKUP(O225,Девушки!$AO$5:$AO$75,Девушки!$W$5:$W$75),IF(AND(D225="ж",F225=15),LOOKUP(O225,Девушки!$AP$5:$AP$75,Девушки!$W$5:$W$75),IF(AND(D225="ж",F225=16),LOOKUP(O225,Девушки!$AQ$5:$AQ$75,Девушки!$W$5:$W$75),IF(AND(D225="ж",F225&gt;=17),LOOKUP(O225,Девушки!$AR$5:$AR$75,Девушки!$W$5:$W$75),IF(AND(D225="м",F225&lt;=10),LOOKUP(O225,Юноши!$AK$5:$AK$75,Юноши!$W$5:$W$75),IF(AND(D225="м",F225=11),LOOKUP(O225,Юноши!$AL$5:$AL$75,Юноши!$W$5:$W$75),IF(AND(D225="м",F225=12),LOOKUP(O225,Юноши!$AM$5:$AM$75,Юноши!$W$5:$W$75),IF(AND(D225="м",F225=13),LOOKUP(O225,Юноши!$AN$5:$AN$75,Юноши!$W$5:$W$75),IF(AND(D225="м",F225=14),LOOKUP(O225,Юноши!$AO$5:$AO$75,Юноши!$W$5:$W$75),IF(AND(D225="м",F225=15),LOOKUP(O225,Юноши!$AP$5:$AP$75,Юноши!$W$5:$W$75),IF(AND(D225="м",F225=16),LOOKUP(O225,Юноши!$AQ$5:$AQ$75,Юноши!$W$5:$W$75),IF(AND(D225="м",F225&gt;=17),LOOKUP(O225,Юноши!$AR$5:$AR$75,Юноши!$W$5:$W$75)))))))))))))))))))</f>
        <v>0</v>
      </c>
      <c r="Q225" s="319"/>
      <c r="R225" s="454">
        <f>IF(E225="",0,IF(Q225&lt;=0,0,IF(AND(D225="ж",F225&lt;=10),LOOKUP(Q225,Девушки!$AV$5:$AV$75,Девушки!$W$5:$W$75),IF(AND(D225="ж",F225=11),LOOKUP(Q225,Девушки!$AW$5:$AW$75,Девушки!$W$5:$W$75),IF(AND(D225="ж",F225=12),LOOKUP(Q225,Девушки!$AX$5:$AX$75,Девушки!$W$5:$W$75),IF(AND(D225="ж",F225=13),LOOKUP(Q225,Девушки!$AY$5:$AY$75,Девушки!$W$5:$W$75),IF(AND(D225="ж",F225=14),LOOKUP(Q225,Девушки!$AZ$5:$AZ$75,Девушки!$W$5:$W$75),IF(AND(D225="ж",F225=15),LOOKUP(Q225,Девушки!$BA$5:$BA$75,Девушки!$W$5:$W$75),IF(AND(D225="ж",F225=16),LOOKUP(Q225,Девушки!$BB$5:$BB$75,Девушки!$W$5:$W$75),IF(AND(D225="ж",F225&gt;=17),LOOKUP(Q225,Девушки!$BC$5:$BC$75,Девушки!$W$5:$W$75),IF(AND(D225="м",F225&lt;=10),LOOKUP(Q225,Юноши!$AV$5:$AV$75,Юноши!$W$5:$W$75),IF(AND(D225="м",F225=11),LOOKUP(Q225,Юноши!$AW$5:$AW$75,Юноши!$W$5:$W$75),IF(AND(D225="м",F225=12),LOOKUP(Q225,Юноши!$AX$5:$AX$75,Юноши!$W$5:$W$75),IF(AND(D225="м",F225=13),LOOKUP(Q225,Юноши!$AY$5:$AY$75,Юноши!$W$5:$W$75),IF(AND(D225="м",F225=14),LOOKUP(Q225,Юноши!$AZ$5:$AZ$75,Юноши!$W$5:$W$75),IF(AND(D225="м",F225=15),LOOKUP(Q225,Юноши!$BA$5:$BA$75,Юноши!$W$5:$W$75),IF(AND(D225="м",F225=16),LOOKUP(Q225,Юноши!$BB$5:$BB$75,Юноши!$W$5:$W$75),IF(AND(D225="м",F225&gt;=17),LOOKUP(Q225,Юноши!$BC$5:$BC$75,Юноши!$W$5:$W$75)))))))))))))))))))</f>
        <v>0</v>
      </c>
      <c r="S225" s="335"/>
      <c r="T225" s="323">
        <f>IF(E225="",0,IF(S225="",0,IF(S225&lt;-4,0,IF(AND(D225="ж",F225&lt;=10),LOOKUP(S225,Девушки!$BG$5:$BG$75,Девушки!$W$5:$W$75),IF(AND(D225="ж",F225=11),LOOKUP(S225,Девушки!$BH$5:$BH$75,Девушки!$W$5:$W$75),IF(AND(D225="ж",F225=12),LOOKUP(S225,Девушки!$BI$5:$BI$75,Девушки!$W$5:$W$75),IF(AND(D225="ж",F225=13),LOOKUP(S225,Девушки!$BJ$5:$BJ$75,Девушки!$W$5:$W$75),IF(AND(D225="ж",F225=14),LOOKUP(S225,Девушки!$BK$5:$BK$75,Девушки!$W$5:$W$75),IF(AND(D225="ж",F225=15),LOOKUP(S225,Девушки!$BL$5:$BL$75,Девушки!$W$5:$W$75),IF(AND(D225="ж",F225=16),LOOKUP(S225,Девушки!$BM$5:$BM$75,Девушки!$W$5:$W$75),IF(AND(D225="ж",F225&gt;=17),LOOKUP(S225,Девушки!$BN$5:$BN$75,Девушки!$W$5:$W$75),IF(AND(D225="м",F225&lt;=10),LOOKUP(S225,Юноши!$BG$5:$BG$75,Юноши!$W$5:$W$75),IF(AND(D225="м",F225=11),LOOKUP(S225,Юноши!$BH$5:$BH$75,Юноши!$W$5:$W$75),IF(AND(D225="м",F225=12),LOOKUP(S225,Юноши!$BI$5:$BI$75,Юноши!$W$5:$W$75),IF(AND(D225="м",F225=13),LOOKUP(S225,Юноши!$BJ$5:$BJ$75,Юноши!$W$5:$W$75),IF(AND(D225="м",F225=14),LOOKUP(S225,Юноши!$BK$5:$BK$75,Юноши!$W$5:$W$75),IF(AND(D225="м",F225=15),LOOKUP(S225,Юноши!$BL$5:$BL$75,Юноши!$W$5:$W$75),IF(AND(D225="м",F225=16),LOOKUP(S225,Юноши!$BM$5:$BM$75,Юноши!$W$5:$W$75),IF(AND(D225="м",F225&gt;=17),LOOKUP(S225,Юноши!$BN$5:$BN$75,Юноши!$W$5:$W$75))))))))))))))))))))</f>
        <v>0</v>
      </c>
      <c r="U225" s="343"/>
      <c r="V225" s="454">
        <f>IF(E225="",0,IF(U225&lt;=0,0,IF(AND(D225="ж",F225&lt;=10),LOOKUP(U225,Девушки!$BT$5:$BT$76,Девушки!$BO$5:$BO$76),IF(AND(D225="ж",F225=11),LOOKUP(U225,Девушки!$BT$5:$BT$76,Девушки!$BO$5:$BO$76),IF(AND(D225="ж",F225=12),LOOKUP(U225,Девушки!$BT$5:$BT$76,Девушки!$BO$5:$BO$76),IF(AND(D225="ж",F225=13),LOOKUP(U225,Девушки!$BT$5:$BT$76,Девушки!$BO$5:$BO$76),IF(AND(D225="ж",F225=14),LOOKUP(U225,Девушки!$BT$5:$BT$76,Девушки!$BO$5:$BO$76),IF(AND(D225="ж",F225=15),LOOKUP(U225,Девушки!$BT$5:$BT$76,Девушки!$BO$5:$BO$76),IF(AND(D225="ж",F225=16),LOOKUP(U225,Девушки!$BT$5:$BT$76,Девушки!$BO$5:$BO$76),IF(AND(D225="ж",F225&gt;=17),LOOKUP(U225,Девушки!$BT$5:$BT$76,Девушки!$BO$5:$BO$76),IF(AND(D225="м",F225&lt;=10),LOOKUP(U225,Юноши!$BT$5:$BT$76,Юноши!$BO$5:$BO$76),IF(AND(D225="м",F225=11),LOOKUP(U225,Юноши!$BT$5:$BT$76,Юноши!$BO$5:$BO$76),IF(AND(D225="м",F225=12),LOOKUP(U225,Юноши!$BT$5:$BT$76,Юноши!$BO$5:$BO$76),IF(AND(D225="м",F225=13),LOOKUP(U225,Юноши!$BT$5:$BT$76,Юноши!$BO$5:$BO$76),IF(AND(D225="м",F225=14),LOOKUP(U225,Юноши!$BT$5:$BT$76,Юноши!$BO$5:$BO$76),IF(AND(D225="м",F225=15),LOOKUP(U225,Юноши!$BT$5:$BT$76,Юноши!$BO$5:$BO$76),IF(AND(D225="м",F225=16),LOOKUP(U225,Юноши!$BT$5:$BT$76,Юноши!$BO$5:$BO$76),IF(AND(D225="м",F225&gt;=17),LOOKUP(U225,Юноши!$BT$5:$BT$76,Юноши!$BO$5:$BO$76)))))))))))))))))))</f>
        <v>0</v>
      </c>
      <c r="W225" s="348"/>
      <c r="X225" s="324">
        <f>IF(E225="",0,IF(W225="",0,IF(AND(D225="ж",F225&lt;=10),LOOKUP(W225,Девушки!$D$5:$D$76,Девушки!$A$5:$A$76),IF(AND(D225="ж",F225=11),LOOKUP(W225,Девушки!$E$5:$E$76,Девушки!$A$5:$A$76),IF(AND(D225="ж",F225=12),LOOKUP(W225,Девушки!$F$5:$F$76,Девушки!$A$5:$A$76),IF(AND(D225="ж",F225=13),LOOKUP(W225,Девушки!$G$5:$G$76,Девушки!$A$5:$A$76),IF(AND(D225="ж",F225=14),LOOKUP(W225,Девушки!$H$5:$H$76,Девушки!$A$5:$A$76),IF(AND(D225="ж",F225=15),LOOKUP(W225,Девушки!$I$5:$I$76,Девушки!$A$5:$A$76),IF(AND(D225="ж",F225=16),LOOKUP(W225,Девушки!$J$5:$J$76,Девушки!$A$5:$A$76),IF(AND(D225="ж",F225&gt;=17),LOOKUP(W225,Девушки!$K$5:$K$76,Девушки!$A$5:$A$76),IF(AND(D225="м",F225&lt;=10),LOOKUP(W225,Юноши!$D$5:$D$76,Юноши!$A$5:$A$76),IF(AND(D225="м",F225=11),LOOKUP(W225,Юноши!$E$5:$E$76,Юноши!$A$5:$A$76),IF(AND(D225="м",F225=12),LOOKUP(W225,Юноши!$F$5:$F$76,Юноши!$A$5:$A$76),IF(AND(D225="м",F225=13),LOOKUP(W225,Юноши!$G$5:$G$76,Юноши!$A$5:$A$76),IF(AND(D225="м",F225=14),LOOKUP(W225,Юноши!$H$5:$H$76,Юноши!$A$5:$A$76),IF(AND(D225="м",F225=15),LOOKUP(W225,Юноши!$I$5:$I$76,Юноши!$A$5:$A$76),IF(AND(D225="м",F225=16),LOOKUP(W225,Юноши!$J$5:$J$76,Юноши!$A$5:$A$76),IF(AND(D225="м",F225&gt;=17),LOOKUP(W225,Юноши!$K$5:$K$76,Юноши!$A$5:$A$76)))))))))))))))))))</f>
        <v>0</v>
      </c>
      <c r="Y225" s="451">
        <f t="shared" si="7"/>
        <v>0</v>
      </c>
    </row>
    <row r="226" spans="1:25" ht="24.95" customHeight="1">
      <c r="A226" s="456"/>
      <c r="B226" s="456"/>
      <c r="C226" s="457"/>
      <c r="D226" s="458"/>
      <c r="E226" s="463"/>
      <c r="F226" s="416" t="str">
        <f t="shared" si="6"/>
        <v>/</v>
      </c>
      <c r="G226" s="422"/>
      <c r="H226" s="420">
        <f>IF(E226="",0,IF(G226&lt;=0,0,IF(AND(D226="ж",F226&lt;=10),LOOKUP(G226,Девушки!$CH$5:$CH$76,Девушки!$L$5:$L$76),IF(AND(D226="ж",F226=11),LOOKUP(G226,Девушки!$CI$5:$CI$76,Девушки!$L$5:$L$76),IF(AND(D226="ж",F226=12),LOOKUP(G226,Девушки!$CJ$5:$CJ$76,Девушки!$L$5:$L$76),IF(AND(D226="ж",F226=13),LOOKUP(G226,Девушки!$CK$5:$CK$76,Девушки!$L$5:$L$76),IF(AND(D226="ж",F226=14),LOOKUP(G226,Девушки!$CL$5:$CL$76,Девушки!$L$5:$L$76),IF(AND(D226="ж",F226=15),LOOKUP(G226,Девушки!$CM$5:$CM$76,Девушки!$L$5:$L$76),IF(AND(D226="ж",F226=16),LOOKUP(G226,Девушки!$CN$5:$CN$76,Девушки!$L$5:$L$76),IF(AND(D226="ж",F226&gt;=17),LOOKUP(G226,Девушки!$CO$5:$CO$76,Девушки!$L$5:$L$76),IF(AND(D226="м",F226&lt;=10),LOOKUP(G226,Юноши!$CH$5:$CH$76,Юноши!$L$5:$L$76),IF(AND(D226="м",F226=11),LOOKUP(G226,Юноши!$CI$5:$CI$76,Юноши!$L$5:$L$76),IF(AND(D226="м",F226=12),LOOKUP(G226,Юноши!$CJ$5:$CJ$76,Юноши!$L$5:$L$76),IF(AND(D226="м",F226=13),LOOKUP(G226,Юноши!$CK$5:$CK$76,Юноши!$L$5:$L$76),IF(AND(D226="м",F226=14),LOOKUP(G226,Юноши!$CL$5:$CL$76,Юноши!$L$5:$L$76),IF(AND(D226="м",F226=15),LOOKUP(G226,Юноши!$CM$5:$CM$76,Юноши!$L$5:$L$76),IF(AND(D226="м",F226=16),LOOKUP(G226,Юноши!$CN$5:$CN$76,Юноши!$L$5:$L$76),IF(AND(D226="м",F226&gt;=17),LOOKUP(G226,Юноши!$CO$5:$CO$76,Юноши!$L$5:$L$76)))))))))))))))))))</f>
        <v>0</v>
      </c>
      <c r="I226" s="418"/>
      <c r="J226" s="383">
        <f>IF(E226="",0,IF(I226&lt;=0,0,IF(AND(D226="ж",F226&lt;=10),LOOKUP(I226,Девушки!$O$5:$O$76,Девушки!$L$5:$L$76),IF(AND(D226="ж",F226=11),LOOKUP(I226,Девушки!$P$5:$P$76,Девушки!$L$5:$L$76),IF(AND(D226="ж",F226=12),LOOKUP(I226,Девушки!$Q$5:$Q$76,Девушки!$L$5:$L$76),IF(AND(D226="ж",F226=13),LOOKUP(I226,Девушки!$R$5:$R$76,Девушки!$L$5:$L$76),IF(AND(D226="ж",F226=14),LOOKUP(I226,Девушки!$S$5:$S$76,Девушки!$L$5:$L$76),IF(AND(D226="ж",F226=15),LOOKUP(I226,Девушки!$T$5:$T$76,Девушки!$L$5:$L$76),IF(AND(D226="ж",F226=16),LOOKUP(I226,Девушки!$U$5:$U$76,Девушки!$L$5:$L$76),IF(AND(D226="ж",F226&gt;=17),LOOKUP(I226,Девушки!$V$5:$V$76,Девушки!$L$5:$L$76),IF(AND(D226="м",F226&lt;=10),LOOKUP(I226,Юноши!$O$5:$O$76,Юноши!$L$5:$L$76),IF(AND(D226="м",F226=11),LOOKUP(I226,Юноши!$P$5:$P$76,Юноши!$L$5:$L$76),IF(AND(D226="м",F226=12),LOOKUP(I226,Юноши!$Q$5:$Q$76,Юноши!$L$5:$L$76),IF(AND(D226="м",F226=13),LOOKUP(I226,Юноши!$R$5:$R$76,Юноши!$L$5:$L$76),IF(AND(D226="м",F226=14),LOOKUP(I226,Юноши!$S$5:$S$76,Юноши!$L$5:$L$76),IF(AND(D226="м",F226=15),LOOKUP(I226,Юноши!$T$5:$T$76,Юноши!$L$5:$L$76),IF(AND(D226="м",F226=16),LOOKUP(I226,Юноши!$U$5:$U$76,Юноши!$L$5:$L$76),IF(AND(D226="м",F226&gt;=17),LOOKUP(I226,Юноши!$V$5:$V$76,Юноши!$L$5:$L$76)))))))))))))))))))</f>
        <v>0</v>
      </c>
      <c r="K226" s="424"/>
      <c r="L226" s="391">
        <f>IF(E226="",0,IF(K226&lt;=0,0,IF(AND(D226="ж",F226&lt;=16),LOOKUP(K226,Девушки!$CC$5:$CC$76,Девушки!$L$5:$L$76),IF(AND(D226="ж",F226=17),LOOKUP(K226,Девушки!$CD$5:$CD$76,Девушки!$L$5:$L$76),IF(AND(D226="м",F226&lt;=16),LOOKUP(K226,Юноши!$CC$5:$CC$76,Юноши!$L$5:$L$76),IF(AND(D226="м",F226=17),LOOKUP(K226,Юноши!$CD$5:$CD$76,Юноши!$L$5:$L$76)))))))</f>
        <v>0</v>
      </c>
      <c r="M226" s="387"/>
      <c r="N226" s="320">
        <f>IF(E226="",0,IF(M226&lt;=0,0,IF(AND(D226="ж",F226&lt;=10),LOOKUP(M226,Девушки!$Z$5:$Z$75,Девушки!$W$5:$W$75),IF(AND(D226="ж",F226=11),LOOKUP(M226,Девушки!$AA$5:$AA$75,Девушки!$W$5:$W$75),IF(AND(D226="ж",F226=12),LOOKUP(M226,Девушки!$AB$5:$AB$75,Девушки!$W$5:$W$75),IF(AND(D226="ж",F226=13),LOOKUP(M226,Девушки!$AC$5:$AC$75,Девушки!$W$5:$W$75),IF(AND(D226="ж",F226=14),LOOKUP(M226,Девушки!$AD$5:$AD$75,Девушки!$W$5:$W$75),IF(AND(D226="ж",F226=15),LOOKUP(M226,Девушки!$AE$5:$AE$75,Девушки!$W$5:$W$75),IF(AND(D226="ж",F226=16),LOOKUP(M226,Девушки!$AF$5:$AF$75,Девушки!$W$5:$W$75),IF(AND(D226="ж",F226&gt;=17),LOOKUP(M226,Девушки!$AG$5:$AG$75,Девушки!$W$5:$W$75),IF(AND(D226="м",F226&lt;=10),LOOKUP(M226,Юноши!$Z$5:$Z$75,Юноши!$W$5:$W$75),IF(AND(D226="м",F226=11),LOOKUP(M226,Юноши!$AA$5:$AA$75,Юноши!$W$5:$W$75),IF(AND(D226="м",F226=12),LOOKUP(M226,Юноши!$AB$5:$AB$75,Юноши!$W$5:$W$75),IF(AND(D226="м",F226=13),LOOKUP(M226,Юноши!$AC$5:$AC$75,Юноши!$W$5:$W$75),IF(AND(D226="м",F226=14),LOOKUP(M226,Юноши!$AD$5:$AD$75,Юноши!$W$5:$W$75),IF(AND(D226="м",F226=15),LOOKUP(M226,Юноши!$AE$5:$AE$75,Юноши!$W$5:$W$75),IF(AND(D226="м",F226=16),LOOKUP(M226,Юноши!$AF$5:$AF$75,Юноши!$W$5:$W$75),IF(AND(D226="м",F226&gt;=17),LOOKUP(M226,Юноши!$AG$5:$AG$75,Юноши!$W$5:$W$75)))))))))))))))))))</f>
        <v>0</v>
      </c>
      <c r="O226" s="321"/>
      <c r="P226" s="322">
        <f>IF(E226="",0,IF(O226&lt;=0,0,IF(AND(D226="ж",F226&lt;=10),LOOKUP(O226,Девушки!$AK$5:$AK$75,Девушки!$W$5:$W$75),IF(AND(D226="ж",F226=11),LOOKUP(O226,Девушки!$AL$5:$AL$75,Девушки!$W$5:$W$75),IF(AND(D226="ж",F226=12),LOOKUP(O226,Девушки!$AM$5:$AM$75,Девушки!$W$5:$W$75),IF(AND(D226="ж",F226=13),LOOKUP(O226,Девушки!$AN$5:$AN$75,Девушки!$W$5:$W$75),IF(AND(D226="ж",F226=14),LOOKUP(O226,Девушки!$AO$5:$AO$75,Девушки!$W$5:$W$75),IF(AND(D226="ж",F226=15),LOOKUP(O226,Девушки!$AP$5:$AP$75,Девушки!$W$5:$W$75),IF(AND(D226="ж",F226=16),LOOKUP(O226,Девушки!$AQ$5:$AQ$75,Девушки!$W$5:$W$75),IF(AND(D226="ж",F226&gt;=17),LOOKUP(O226,Девушки!$AR$5:$AR$75,Девушки!$W$5:$W$75),IF(AND(D226="м",F226&lt;=10),LOOKUP(O226,Юноши!$AK$5:$AK$75,Юноши!$W$5:$W$75),IF(AND(D226="м",F226=11),LOOKUP(O226,Юноши!$AL$5:$AL$75,Юноши!$W$5:$W$75),IF(AND(D226="м",F226=12),LOOKUP(O226,Юноши!$AM$5:$AM$75,Юноши!$W$5:$W$75),IF(AND(D226="м",F226=13),LOOKUP(O226,Юноши!$AN$5:$AN$75,Юноши!$W$5:$W$75),IF(AND(D226="м",F226=14),LOOKUP(O226,Юноши!$AO$5:$AO$75,Юноши!$W$5:$W$75),IF(AND(D226="м",F226=15),LOOKUP(O226,Юноши!$AP$5:$AP$75,Юноши!$W$5:$W$75),IF(AND(D226="м",F226=16),LOOKUP(O226,Юноши!$AQ$5:$AQ$75,Юноши!$W$5:$W$75),IF(AND(D226="м",F226&gt;=17),LOOKUP(O226,Юноши!$AR$5:$AR$75,Юноши!$W$5:$W$75)))))))))))))))))))</f>
        <v>0</v>
      </c>
      <c r="Q226" s="319"/>
      <c r="R226" s="454">
        <f>IF(E226="",0,IF(Q226&lt;=0,0,IF(AND(D226="ж",F226&lt;=10),LOOKUP(Q226,Девушки!$AV$5:$AV$75,Девушки!$W$5:$W$75),IF(AND(D226="ж",F226=11),LOOKUP(Q226,Девушки!$AW$5:$AW$75,Девушки!$W$5:$W$75),IF(AND(D226="ж",F226=12),LOOKUP(Q226,Девушки!$AX$5:$AX$75,Девушки!$W$5:$W$75),IF(AND(D226="ж",F226=13),LOOKUP(Q226,Девушки!$AY$5:$AY$75,Девушки!$W$5:$W$75),IF(AND(D226="ж",F226=14),LOOKUP(Q226,Девушки!$AZ$5:$AZ$75,Девушки!$W$5:$W$75),IF(AND(D226="ж",F226=15),LOOKUP(Q226,Девушки!$BA$5:$BA$75,Девушки!$W$5:$W$75),IF(AND(D226="ж",F226=16),LOOKUP(Q226,Девушки!$BB$5:$BB$75,Девушки!$W$5:$W$75),IF(AND(D226="ж",F226&gt;=17),LOOKUP(Q226,Девушки!$BC$5:$BC$75,Девушки!$W$5:$W$75),IF(AND(D226="м",F226&lt;=10),LOOKUP(Q226,Юноши!$AV$5:$AV$75,Юноши!$W$5:$W$75),IF(AND(D226="м",F226=11),LOOKUP(Q226,Юноши!$AW$5:$AW$75,Юноши!$W$5:$W$75),IF(AND(D226="м",F226=12),LOOKUP(Q226,Юноши!$AX$5:$AX$75,Юноши!$W$5:$W$75),IF(AND(D226="м",F226=13),LOOKUP(Q226,Юноши!$AY$5:$AY$75,Юноши!$W$5:$W$75),IF(AND(D226="м",F226=14),LOOKUP(Q226,Юноши!$AZ$5:$AZ$75,Юноши!$W$5:$W$75),IF(AND(D226="м",F226=15),LOOKUP(Q226,Юноши!$BA$5:$BA$75,Юноши!$W$5:$W$75),IF(AND(D226="м",F226=16),LOOKUP(Q226,Юноши!$BB$5:$BB$75,Юноши!$W$5:$W$75),IF(AND(D226="м",F226&gt;=17),LOOKUP(Q226,Юноши!$BC$5:$BC$75,Юноши!$W$5:$W$75)))))))))))))))))))</f>
        <v>0</v>
      </c>
      <c r="S226" s="335"/>
      <c r="T226" s="323">
        <f>IF(E226="",0,IF(S226="",0,IF(S226&lt;-4,0,IF(AND(D226="ж",F226&lt;=10),LOOKUP(S226,Девушки!$BG$5:$BG$75,Девушки!$W$5:$W$75),IF(AND(D226="ж",F226=11),LOOKUP(S226,Девушки!$BH$5:$BH$75,Девушки!$W$5:$W$75),IF(AND(D226="ж",F226=12),LOOKUP(S226,Девушки!$BI$5:$BI$75,Девушки!$W$5:$W$75),IF(AND(D226="ж",F226=13),LOOKUP(S226,Девушки!$BJ$5:$BJ$75,Девушки!$W$5:$W$75),IF(AND(D226="ж",F226=14),LOOKUP(S226,Девушки!$BK$5:$BK$75,Девушки!$W$5:$W$75),IF(AND(D226="ж",F226=15),LOOKUP(S226,Девушки!$BL$5:$BL$75,Девушки!$W$5:$W$75),IF(AND(D226="ж",F226=16),LOOKUP(S226,Девушки!$BM$5:$BM$75,Девушки!$W$5:$W$75),IF(AND(D226="ж",F226&gt;=17),LOOKUP(S226,Девушки!$BN$5:$BN$75,Девушки!$W$5:$W$75),IF(AND(D226="м",F226&lt;=10),LOOKUP(S226,Юноши!$BG$5:$BG$75,Юноши!$W$5:$W$75),IF(AND(D226="м",F226=11),LOOKUP(S226,Юноши!$BH$5:$BH$75,Юноши!$W$5:$W$75),IF(AND(D226="м",F226=12),LOOKUP(S226,Юноши!$BI$5:$BI$75,Юноши!$W$5:$W$75),IF(AND(D226="м",F226=13),LOOKUP(S226,Юноши!$BJ$5:$BJ$75,Юноши!$W$5:$W$75),IF(AND(D226="м",F226=14),LOOKUP(S226,Юноши!$BK$5:$BK$75,Юноши!$W$5:$W$75),IF(AND(D226="м",F226=15),LOOKUP(S226,Юноши!$BL$5:$BL$75,Юноши!$W$5:$W$75),IF(AND(D226="м",F226=16),LOOKUP(S226,Юноши!$BM$5:$BM$75,Юноши!$W$5:$W$75),IF(AND(D226="м",F226&gt;=17),LOOKUP(S226,Юноши!$BN$5:$BN$75,Юноши!$W$5:$W$75))))))))))))))))))))</f>
        <v>0</v>
      </c>
      <c r="U226" s="343"/>
      <c r="V226" s="454">
        <f>IF(E226="",0,IF(U226&lt;=0,0,IF(AND(D226="ж",F226&lt;=10),LOOKUP(U226,Девушки!$BT$5:$BT$76,Девушки!$BO$5:$BO$76),IF(AND(D226="ж",F226=11),LOOKUP(U226,Девушки!$BT$5:$BT$76,Девушки!$BO$5:$BO$76),IF(AND(D226="ж",F226=12),LOOKUP(U226,Девушки!$BT$5:$BT$76,Девушки!$BO$5:$BO$76),IF(AND(D226="ж",F226=13),LOOKUP(U226,Девушки!$BT$5:$BT$76,Девушки!$BO$5:$BO$76),IF(AND(D226="ж",F226=14),LOOKUP(U226,Девушки!$BT$5:$BT$76,Девушки!$BO$5:$BO$76),IF(AND(D226="ж",F226=15),LOOKUP(U226,Девушки!$BT$5:$BT$76,Девушки!$BO$5:$BO$76),IF(AND(D226="ж",F226=16),LOOKUP(U226,Девушки!$BT$5:$BT$76,Девушки!$BO$5:$BO$76),IF(AND(D226="ж",F226&gt;=17),LOOKUP(U226,Девушки!$BT$5:$BT$76,Девушки!$BO$5:$BO$76),IF(AND(D226="м",F226&lt;=10),LOOKUP(U226,Юноши!$BT$5:$BT$76,Юноши!$BO$5:$BO$76),IF(AND(D226="м",F226=11),LOOKUP(U226,Юноши!$BT$5:$BT$76,Юноши!$BO$5:$BO$76),IF(AND(D226="м",F226=12),LOOKUP(U226,Юноши!$BT$5:$BT$76,Юноши!$BO$5:$BO$76),IF(AND(D226="м",F226=13),LOOKUP(U226,Юноши!$BT$5:$BT$76,Юноши!$BO$5:$BO$76),IF(AND(D226="м",F226=14),LOOKUP(U226,Юноши!$BT$5:$BT$76,Юноши!$BO$5:$BO$76),IF(AND(D226="м",F226=15),LOOKUP(U226,Юноши!$BT$5:$BT$76,Юноши!$BO$5:$BO$76),IF(AND(D226="м",F226=16),LOOKUP(U226,Юноши!$BT$5:$BT$76,Юноши!$BO$5:$BO$76),IF(AND(D226="м",F226&gt;=17),LOOKUP(U226,Юноши!$BT$5:$BT$76,Юноши!$BO$5:$BO$76)))))))))))))))))))</f>
        <v>0</v>
      </c>
      <c r="W226" s="348"/>
      <c r="X226" s="324">
        <f>IF(E226="",0,IF(W226="",0,IF(AND(D226="ж",F226&lt;=10),LOOKUP(W226,Девушки!$D$5:$D$76,Девушки!$A$5:$A$76),IF(AND(D226="ж",F226=11),LOOKUP(W226,Девушки!$E$5:$E$76,Девушки!$A$5:$A$76),IF(AND(D226="ж",F226=12),LOOKUP(W226,Девушки!$F$5:$F$76,Девушки!$A$5:$A$76),IF(AND(D226="ж",F226=13),LOOKUP(W226,Девушки!$G$5:$G$76,Девушки!$A$5:$A$76),IF(AND(D226="ж",F226=14),LOOKUP(W226,Девушки!$H$5:$H$76,Девушки!$A$5:$A$76),IF(AND(D226="ж",F226=15),LOOKUP(W226,Девушки!$I$5:$I$76,Девушки!$A$5:$A$76),IF(AND(D226="ж",F226=16),LOOKUP(W226,Девушки!$J$5:$J$76,Девушки!$A$5:$A$76),IF(AND(D226="ж",F226&gt;=17),LOOKUP(W226,Девушки!$K$5:$K$76,Девушки!$A$5:$A$76),IF(AND(D226="м",F226&lt;=10),LOOKUP(W226,Юноши!$D$5:$D$76,Юноши!$A$5:$A$76),IF(AND(D226="м",F226=11),LOOKUP(W226,Юноши!$E$5:$E$76,Юноши!$A$5:$A$76),IF(AND(D226="м",F226=12),LOOKUP(W226,Юноши!$F$5:$F$76,Юноши!$A$5:$A$76),IF(AND(D226="м",F226=13),LOOKUP(W226,Юноши!$G$5:$G$76,Юноши!$A$5:$A$76),IF(AND(D226="м",F226=14),LOOKUP(W226,Юноши!$H$5:$H$76,Юноши!$A$5:$A$76),IF(AND(D226="м",F226=15),LOOKUP(W226,Юноши!$I$5:$I$76,Юноши!$A$5:$A$76),IF(AND(D226="м",F226=16),LOOKUP(W226,Юноши!$J$5:$J$76,Юноши!$A$5:$A$76),IF(AND(D226="м",F226&gt;=17),LOOKUP(W226,Юноши!$K$5:$K$76,Юноши!$A$5:$A$76)))))))))))))))))))</f>
        <v>0</v>
      </c>
      <c r="Y226" s="451">
        <f t="shared" si="7"/>
        <v>0</v>
      </c>
    </row>
    <row r="227" spans="1:25" ht="24.95" customHeight="1">
      <c r="A227" s="456"/>
      <c r="B227" s="456"/>
      <c r="C227" s="457"/>
      <c r="D227" s="458"/>
      <c r="E227" s="463"/>
      <c r="F227" s="416" t="str">
        <f t="shared" si="6"/>
        <v>/</v>
      </c>
      <c r="G227" s="422"/>
      <c r="H227" s="420">
        <f>IF(E227="",0,IF(G227&lt;=0,0,IF(AND(D227="ж",F227&lt;=10),LOOKUP(G227,Девушки!$CH$5:$CH$76,Девушки!$L$5:$L$76),IF(AND(D227="ж",F227=11),LOOKUP(G227,Девушки!$CI$5:$CI$76,Девушки!$L$5:$L$76),IF(AND(D227="ж",F227=12),LOOKUP(G227,Девушки!$CJ$5:$CJ$76,Девушки!$L$5:$L$76),IF(AND(D227="ж",F227=13),LOOKUP(G227,Девушки!$CK$5:$CK$76,Девушки!$L$5:$L$76),IF(AND(D227="ж",F227=14),LOOKUP(G227,Девушки!$CL$5:$CL$76,Девушки!$L$5:$L$76),IF(AND(D227="ж",F227=15),LOOKUP(G227,Девушки!$CM$5:$CM$76,Девушки!$L$5:$L$76),IF(AND(D227="ж",F227=16),LOOKUP(G227,Девушки!$CN$5:$CN$76,Девушки!$L$5:$L$76),IF(AND(D227="ж",F227&gt;=17),LOOKUP(G227,Девушки!$CO$5:$CO$76,Девушки!$L$5:$L$76),IF(AND(D227="м",F227&lt;=10),LOOKUP(G227,Юноши!$CH$5:$CH$76,Юноши!$L$5:$L$76),IF(AND(D227="м",F227=11),LOOKUP(G227,Юноши!$CI$5:$CI$76,Юноши!$L$5:$L$76),IF(AND(D227="м",F227=12),LOOKUP(G227,Юноши!$CJ$5:$CJ$76,Юноши!$L$5:$L$76),IF(AND(D227="м",F227=13),LOOKUP(G227,Юноши!$CK$5:$CK$76,Юноши!$L$5:$L$76),IF(AND(D227="м",F227=14),LOOKUP(G227,Юноши!$CL$5:$CL$76,Юноши!$L$5:$L$76),IF(AND(D227="м",F227=15),LOOKUP(G227,Юноши!$CM$5:$CM$76,Юноши!$L$5:$L$76),IF(AND(D227="м",F227=16),LOOKUP(G227,Юноши!$CN$5:$CN$76,Юноши!$L$5:$L$76),IF(AND(D227="м",F227&gt;=17),LOOKUP(G227,Юноши!$CO$5:$CO$76,Юноши!$L$5:$L$76)))))))))))))))))))</f>
        <v>0</v>
      </c>
      <c r="I227" s="418"/>
      <c r="J227" s="383">
        <f>IF(E227="",0,IF(I227&lt;=0,0,IF(AND(D227="ж",F227&lt;=10),LOOKUP(I227,Девушки!$O$5:$O$76,Девушки!$L$5:$L$76),IF(AND(D227="ж",F227=11),LOOKUP(I227,Девушки!$P$5:$P$76,Девушки!$L$5:$L$76),IF(AND(D227="ж",F227=12),LOOKUP(I227,Девушки!$Q$5:$Q$76,Девушки!$L$5:$L$76),IF(AND(D227="ж",F227=13),LOOKUP(I227,Девушки!$R$5:$R$76,Девушки!$L$5:$L$76),IF(AND(D227="ж",F227=14),LOOKUP(I227,Девушки!$S$5:$S$76,Девушки!$L$5:$L$76),IF(AND(D227="ж",F227=15),LOOKUP(I227,Девушки!$T$5:$T$76,Девушки!$L$5:$L$76),IF(AND(D227="ж",F227=16),LOOKUP(I227,Девушки!$U$5:$U$76,Девушки!$L$5:$L$76),IF(AND(D227="ж",F227&gt;=17),LOOKUP(I227,Девушки!$V$5:$V$76,Девушки!$L$5:$L$76),IF(AND(D227="м",F227&lt;=10),LOOKUP(I227,Юноши!$O$5:$O$76,Юноши!$L$5:$L$76),IF(AND(D227="м",F227=11),LOOKUP(I227,Юноши!$P$5:$P$76,Юноши!$L$5:$L$76),IF(AND(D227="м",F227=12),LOOKUP(I227,Юноши!$Q$5:$Q$76,Юноши!$L$5:$L$76),IF(AND(D227="м",F227=13),LOOKUP(I227,Юноши!$R$5:$R$76,Юноши!$L$5:$L$76),IF(AND(D227="м",F227=14),LOOKUP(I227,Юноши!$S$5:$S$76,Юноши!$L$5:$L$76),IF(AND(D227="м",F227=15),LOOKUP(I227,Юноши!$T$5:$T$76,Юноши!$L$5:$L$76),IF(AND(D227="м",F227=16),LOOKUP(I227,Юноши!$U$5:$U$76,Юноши!$L$5:$L$76),IF(AND(D227="м",F227&gt;=17),LOOKUP(I227,Юноши!$V$5:$V$76,Юноши!$L$5:$L$76)))))))))))))))))))</f>
        <v>0</v>
      </c>
      <c r="K227" s="424"/>
      <c r="L227" s="391">
        <f>IF(E227="",0,IF(K227&lt;=0,0,IF(AND(D227="ж",F227&lt;=16),LOOKUP(K227,Девушки!$CC$5:$CC$76,Девушки!$L$5:$L$76),IF(AND(D227="ж",F227=17),LOOKUP(K227,Девушки!$CD$5:$CD$76,Девушки!$L$5:$L$76),IF(AND(D227="м",F227&lt;=16),LOOKUP(K227,Юноши!$CC$5:$CC$76,Юноши!$L$5:$L$76),IF(AND(D227="м",F227=17),LOOKUP(K227,Юноши!$CD$5:$CD$76,Юноши!$L$5:$L$76)))))))</f>
        <v>0</v>
      </c>
      <c r="M227" s="387"/>
      <c r="N227" s="320">
        <f>IF(E227="",0,IF(M227&lt;=0,0,IF(AND(D227="ж",F227&lt;=10),LOOKUP(M227,Девушки!$Z$5:$Z$75,Девушки!$W$5:$W$75),IF(AND(D227="ж",F227=11),LOOKUP(M227,Девушки!$AA$5:$AA$75,Девушки!$W$5:$W$75),IF(AND(D227="ж",F227=12),LOOKUP(M227,Девушки!$AB$5:$AB$75,Девушки!$W$5:$W$75),IF(AND(D227="ж",F227=13),LOOKUP(M227,Девушки!$AC$5:$AC$75,Девушки!$W$5:$W$75),IF(AND(D227="ж",F227=14),LOOKUP(M227,Девушки!$AD$5:$AD$75,Девушки!$W$5:$W$75),IF(AND(D227="ж",F227=15),LOOKUP(M227,Девушки!$AE$5:$AE$75,Девушки!$W$5:$W$75),IF(AND(D227="ж",F227=16),LOOKUP(M227,Девушки!$AF$5:$AF$75,Девушки!$W$5:$W$75),IF(AND(D227="ж",F227&gt;=17),LOOKUP(M227,Девушки!$AG$5:$AG$75,Девушки!$W$5:$W$75),IF(AND(D227="м",F227&lt;=10),LOOKUP(M227,Юноши!$Z$5:$Z$75,Юноши!$W$5:$W$75),IF(AND(D227="м",F227=11),LOOKUP(M227,Юноши!$AA$5:$AA$75,Юноши!$W$5:$W$75),IF(AND(D227="м",F227=12),LOOKUP(M227,Юноши!$AB$5:$AB$75,Юноши!$W$5:$W$75),IF(AND(D227="м",F227=13),LOOKUP(M227,Юноши!$AC$5:$AC$75,Юноши!$W$5:$W$75),IF(AND(D227="м",F227=14),LOOKUP(M227,Юноши!$AD$5:$AD$75,Юноши!$W$5:$W$75),IF(AND(D227="м",F227=15),LOOKUP(M227,Юноши!$AE$5:$AE$75,Юноши!$W$5:$W$75),IF(AND(D227="м",F227=16),LOOKUP(M227,Юноши!$AF$5:$AF$75,Юноши!$W$5:$W$75),IF(AND(D227="м",F227&gt;=17),LOOKUP(M227,Юноши!$AG$5:$AG$75,Юноши!$W$5:$W$75)))))))))))))))))))</f>
        <v>0</v>
      </c>
      <c r="O227" s="321"/>
      <c r="P227" s="322">
        <f>IF(E227="",0,IF(O227&lt;=0,0,IF(AND(D227="ж",F227&lt;=10),LOOKUP(O227,Девушки!$AK$5:$AK$75,Девушки!$W$5:$W$75),IF(AND(D227="ж",F227=11),LOOKUP(O227,Девушки!$AL$5:$AL$75,Девушки!$W$5:$W$75),IF(AND(D227="ж",F227=12),LOOKUP(O227,Девушки!$AM$5:$AM$75,Девушки!$W$5:$W$75),IF(AND(D227="ж",F227=13),LOOKUP(O227,Девушки!$AN$5:$AN$75,Девушки!$W$5:$W$75),IF(AND(D227="ж",F227=14),LOOKUP(O227,Девушки!$AO$5:$AO$75,Девушки!$W$5:$W$75),IF(AND(D227="ж",F227=15),LOOKUP(O227,Девушки!$AP$5:$AP$75,Девушки!$W$5:$W$75),IF(AND(D227="ж",F227=16),LOOKUP(O227,Девушки!$AQ$5:$AQ$75,Девушки!$W$5:$W$75),IF(AND(D227="ж",F227&gt;=17),LOOKUP(O227,Девушки!$AR$5:$AR$75,Девушки!$W$5:$W$75),IF(AND(D227="м",F227&lt;=10),LOOKUP(O227,Юноши!$AK$5:$AK$75,Юноши!$W$5:$W$75),IF(AND(D227="м",F227=11),LOOKUP(O227,Юноши!$AL$5:$AL$75,Юноши!$W$5:$W$75),IF(AND(D227="м",F227=12),LOOKUP(O227,Юноши!$AM$5:$AM$75,Юноши!$W$5:$W$75),IF(AND(D227="м",F227=13),LOOKUP(O227,Юноши!$AN$5:$AN$75,Юноши!$W$5:$W$75),IF(AND(D227="м",F227=14),LOOKUP(O227,Юноши!$AO$5:$AO$75,Юноши!$W$5:$W$75),IF(AND(D227="м",F227=15),LOOKUP(O227,Юноши!$AP$5:$AP$75,Юноши!$W$5:$W$75),IF(AND(D227="м",F227=16),LOOKUP(O227,Юноши!$AQ$5:$AQ$75,Юноши!$W$5:$W$75),IF(AND(D227="м",F227&gt;=17),LOOKUP(O227,Юноши!$AR$5:$AR$75,Юноши!$W$5:$W$75)))))))))))))))))))</f>
        <v>0</v>
      </c>
      <c r="Q227" s="319"/>
      <c r="R227" s="454">
        <f>IF(E227="",0,IF(Q227&lt;=0,0,IF(AND(D227="ж",F227&lt;=10),LOOKUP(Q227,Девушки!$AV$5:$AV$75,Девушки!$W$5:$W$75),IF(AND(D227="ж",F227=11),LOOKUP(Q227,Девушки!$AW$5:$AW$75,Девушки!$W$5:$W$75),IF(AND(D227="ж",F227=12),LOOKUP(Q227,Девушки!$AX$5:$AX$75,Девушки!$W$5:$W$75),IF(AND(D227="ж",F227=13),LOOKUP(Q227,Девушки!$AY$5:$AY$75,Девушки!$W$5:$W$75),IF(AND(D227="ж",F227=14),LOOKUP(Q227,Девушки!$AZ$5:$AZ$75,Девушки!$W$5:$W$75),IF(AND(D227="ж",F227=15),LOOKUP(Q227,Девушки!$BA$5:$BA$75,Девушки!$W$5:$W$75),IF(AND(D227="ж",F227=16),LOOKUP(Q227,Девушки!$BB$5:$BB$75,Девушки!$W$5:$W$75),IF(AND(D227="ж",F227&gt;=17),LOOKUP(Q227,Девушки!$BC$5:$BC$75,Девушки!$W$5:$W$75),IF(AND(D227="м",F227&lt;=10),LOOKUP(Q227,Юноши!$AV$5:$AV$75,Юноши!$W$5:$W$75),IF(AND(D227="м",F227=11),LOOKUP(Q227,Юноши!$AW$5:$AW$75,Юноши!$W$5:$W$75),IF(AND(D227="м",F227=12),LOOKUP(Q227,Юноши!$AX$5:$AX$75,Юноши!$W$5:$W$75),IF(AND(D227="м",F227=13),LOOKUP(Q227,Юноши!$AY$5:$AY$75,Юноши!$W$5:$W$75),IF(AND(D227="м",F227=14),LOOKUP(Q227,Юноши!$AZ$5:$AZ$75,Юноши!$W$5:$W$75),IF(AND(D227="м",F227=15),LOOKUP(Q227,Юноши!$BA$5:$BA$75,Юноши!$W$5:$W$75),IF(AND(D227="м",F227=16),LOOKUP(Q227,Юноши!$BB$5:$BB$75,Юноши!$W$5:$W$75),IF(AND(D227="м",F227&gt;=17),LOOKUP(Q227,Юноши!$BC$5:$BC$75,Юноши!$W$5:$W$75)))))))))))))))))))</f>
        <v>0</v>
      </c>
      <c r="S227" s="335"/>
      <c r="T227" s="323">
        <f>IF(E227="",0,IF(S227="",0,IF(S227&lt;-4,0,IF(AND(D227="ж",F227&lt;=10),LOOKUP(S227,Девушки!$BG$5:$BG$75,Девушки!$W$5:$W$75),IF(AND(D227="ж",F227=11),LOOKUP(S227,Девушки!$BH$5:$BH$75,Девушки!$W$5:$W$75),IF(AND(D227="ж",F227=12),LOOKUP(S227,Девушки!$BI$5:$BI$75,Девушки!$W$5:$W$75),IF(AND(D227="ж",F227=13),LOOKUP(S227,Девушки!$BJ$5:$BJ$75,Девушки!$W$5:$W$75),IF(AND(D227="ж",F227=14),LOOKUP(S227,Девушки!$BK$5:$BK$75,Девушки!$W$5:$W$75),IF(AND(D227="ж",F227=15),LOOKUP(S227,Девушки!$BL$5:$BL$75,Девушки!$W$5:$W$75),IF(AND(D227="ж",F227=16),LOOKUP(S227,Девушки!$BM$5:$BM$75,Девушки!$W$5:$W$75),IF(AND(D227="ж",F227&gt;=17),LOOKUP(S227,Девушки!$BN$5:$BN$75,Девушки!$W$5:$W$75),IF(AND(D227="м",F227&lt;=10),LOOKUP(S227,Юноши!$BG$5:$BG$75,Юноши!$W$5:$W$75),IF(AND(D227="м",F227=11),LOOKUP(S227,Юноши!$BH$5:$BH$75,Юноши!$W$5:$W$75),IF(AND(D227="м",F227=12),LOOKUP(S227,Юноши!$BI$5:$BI$75,Юноши!$W$5:$W$75),IF(AND(D227="м",F227=13),LOOKUP(S227,Юноши!$BJ$5:$BJ$75,Юноши!$W$5:$W$75),IF(AND(D227="м",F227=14),LOOKUP(S227,Юноши!$BK$5:$BK$75,Юноши!$W$5:$W$75),IF(AND(D227="м",F227=15),LOOKUP(S227,Юноши!$BL$5:$BL$75,Юноши!$W$5:$W$75),IF(AND(D227="м",F227=16),LOOKUP(S227,Юноши!$BM$5:$BM$75,Юноши!$W$5:$W$75),IF(AND(D227="м",F227&gt;=17),LOOKUP(S227,Юноши!$BN$5:$BN$75,Юноши!$W$5:$W$75))))))))))))))))))))</f>
        <v>0</v>
      </c>
      <c r="U227" s="343"/>
      <c r="V227" s="454">
        <f>IF(E227="",0,IF(U227&lt;=0,0,IF(AND(D227="ж",F227&lt;=10),LOOKUP(U227,Девушки!$BT$5:$BT$76,Девушки!$BO$5:$BO$76),IF(AND(D227="ж",F227=11),LOOKUP(U227,Девушки!$BT$5:$BT$76,Девушки!$BO$5:$BO$76),IF(AND(D227="ж",F227=12),LOOKUP(U227,Девушки!$BT$5:$BT$76,Девушки!$BO$5:$BO$76),IF(AND(D227="ж",F227=13),LOOKUP(U227,Девушки!$BT$5:$BT$76,Девушки!$BO$5:$BO$76),IF(AND(D227="ж",F227=14),LOOKUP(U227,Девушки!$BT$5:$BT$76,Девушки!$BO$5:$BO$76),IF(AND(D227="ж",F227=15),LOOKUP(U227,Девушки!$BT$5:$BT$76,Девушки!$BO$5:$BO$76),IF(AND(D227="ж",F227=16),LOOKUP(U227,Девушки!$BT$5:$BT$76,Девушки!$BO$5:$BO$76),IF(AND(D227="ж",F227&gt;=17),LOOKUP(U227,Девушки!$BT$5:$BT$76,Девушки!$BO$5:$BO$76),IF(AND(D227="м",F227&lt;=10),LOOKUP(U227,Юноши!$BT$5:$BT$76,Юноши!$BO$5:$BO$76),IF(AND(D227="м",F227=11),LOOKUP(U227,Юноши!$BT$5:$BT$76,Юноши!$BO$5:$BO$76),IF(AND(D227="м",F227=12),LOOKUP(U227,Юноши!$BT$5:$BT$76,Юноши!$BO$5:$BO$76),IF(AND(D227="м",F227=13),LOOKUP(U227,Юноши!$BT$5:$BT$76,Юноши!$BO$5:$BO$76),IF(AND(D227="м",F227=14),LOOKUP(U227,Юноши!$BT$5:$BT$76,Юноши!$BO$5:$BO$76),IF(AND(D227="м",F227=15),LOOKUP(U227,Юноши!$BT$5:$BT$76,Юноши!$BO$5:$BO$76),IF(AND(D227="м",F227=16),LOOKUP(U227,Юноши!$BT$5:$BT$76,Юноши!$BO$5:$BO$76),IF(AND(D227="м",F227&gt;=17),LOOKUP(U227,Юноши!$BT$5:$BT$76,Юноши!$BO$5:$BO$76)))))))))))))))))))</f>
        <v>0</v>
      </c>
      <c r="W227" s="348"/>
      <c r="X227" s="324">
        <f>IF(E227="",0,IF(W227="",0,IF(AND(D227="ж",F227&lt;=10),LOOKUP(W227,Девушки!$D$5:$D$76,Девушки!$A$5:$A$76),IF(AND(D227="ж",F227=11),LOOKUP(W227,Девушки!$E$5:$E$76,Девушки!$A$5:$A$76),IF(AND(D227="ж",F227=12),LOOKUP(W227,Девушки!$F$5:$F$76,Девушки!$A$5:$A$76),IF(AND(D227="ж",F227=13),LOOKUP(W227,Девушки!$G$5:$G$76,Девушки!$A$5:$A$76),IF(AND(D227="ж",F227=14),LOOKUP(W227,Девушки!$H$5:$H$76,Девушки!$A$5:$A$76),IF(AND(D227="ж",F227=15),LOOKUP(W227,Девушки!$I$5:$I$76,Девушки!$A$5:$A$76),IF(AND(D227="ж",F227=16),LOOKUP(W227,Девушки!$J$5:$J$76,Девушки!$A$5:$A$76),IF(AND(D227="ж",F227&gt;=17),LOOKUP(W227,Девушки!$K$5:$K$76,Девушки!$A$5:$A$76),IF(AND(D227="м",F227&lt;=10),LOOKUP(W227,Юноши!$D$5:$D$76,Юноши!$A$5:$A$76),IF(AND(D227="м",F227=11),LOOKUP(W227,Юноши!$E$5:$E$76,Юноши!$A$5:$A$76),IF(AND(D227="м",F227=12),LOOKUP(W227,Юноши!$F$5:$F$76,Юноши!$A$5:$A$76),IF(AND(D227="м",F227=13),LOOKUP(W227,Юноши!$G$5:$G$76,Юноши!$A$5:$A$76),IF(AND(D227="м",F227=14),LOOKUP(W227,Юноши!$H$5:$H$76,Юноши!$A$5:$A$76),IF(AND(D227="м",F227=15),LOOKUP(W227,Юноши!$I$5:$I$76,Юноши!$A$5:$A$76),IF(AND(D227="м",F227=16),LOOKUP(W227,Юноши!$J$5:$J$76,Юноши!$A$5:$A$76),IF(AND(D227="м",F227&gt;=17),LOOKUP(W227,Юноши!$K$5:$K$76,Юноши!$A$5:$A$76)))))))))))))))))))</f>
        <v>0</v>
      </c>
      <c r="Y227" s="451">
        <f t="shared" si="7"/>
        <v>0</v>
      </c>
    </row>
    <row r="228" spans="1:25" ht="24.95" customHeight="1">
      <c r="A228" s="456"/>
      <c r="B228" s="456"/>
      <c r="C228" s="457"/>
      <c r="D228" s="458"/>
      <c r="E228" s="463"/>
      <c r="F228" s="416" t="str">
        <f t="shared" si="6"/>
        <v>/</v>
      </c>
      <c r="G228" s="422"/>
      <c r="H228" s="420">
        <f>IF(E228="",0,IF(G228&lt;=0,0,IF(AND(D228="ж",F228&lt;=10),LOOKUP(G228,Девушки!$CH$5:$CH$76,Девушки!$L$5:$L$76),IF(AND(D228="ж",F228=11),LOOKUP(G228,Девушки!$CI$5:$CI$76,Девушки!$L$5:$L$76),IF(AND(D228="ж",F228=12),LOOKUP(G228,Девушки!$CJ$5:$CJ$76,Девушки!$L$5:$L$76),IF(AND(D228="ж",F228=13),LOOKUP(G228,Девушки!$CK$5:$CK$76,Девушки!$L$5:$L$76),IF(AND(D228="ж",F228=14),LOOKUP(G228,Девушки!$CL$5:$CL$76,Девушки!$L$5:$L$76),IF(AND(D228="ж",F228=15),LOOKUP(G228,Девушки!$CM$5:$CM$76,Девушки!$L$5:$L$76),IF(AND(D228="ж",F228=16),LOOKUP(G228,Девушки!$CN$5:$CN$76,Девушки!$L$5:$L$76),IF(AND(D228="ж",F228&gt;=17),LOOKUP(G228,Девушки!$CO$5:$CO$76,Девушки!$L$5:$L$76),IF(AND(D228="м",F228&lt;=10),LOOKUP(G228,Юноши!$CH$5:$CH$76,Юноши!$L$5:$L$76),IF(AND(D228="м",F228=11),LOOKUP(G228,Юноши!$CI$5:$CI$76,Юноши!$L$5:$L$76),IF(AND(D228="м",F228=12),LOOKUP(G228,Юноши!$CJ$5:$CJ$76,Юноши!$L$5:$L$76),IF(AND(D228="м",F228=13),LOOKUP(G228,Юноши!$CK$5:$CK$76,Юноши!$L$5:$L$76),IF(AND(D228="м",F228=14),LOOKUP(G228,Юноши!$CL$5:$CL$76,Юноши!$L$5:$L$76),IF(AND(D228="м",F228=15),LOOKUP(G228,Юноши!$CM$5:$CM$76,Юноши!$L$5:$L$76),IF(AND(D228="м",F228=16),LOOKUP(G228,Юноши!$CN$5:$CN$76,Юноши!$L$5:$L$76),IF(AND(D228="м",F228&gt;=17),LOOKUP(G228,Юноши!$CO$5:$CO$76,Юноши!$L$5:$L$76)))))))))))))))))))</f>
        <v>0</v>
      </c>
      <c r="I228" s="418"/>
      <c r="J228" s="383">
        <f>IF(E228="",0,IF(I228&lt;=0,0,IF(AND(D228="ж",F228&lt;=10),LOOKUP(I228,Девушки!$O$5:$O$76,Девушки!$L$5:$L$76),IF(AND(D228="ж",F228=11),LOOKUP(I228,Девушки!$P$5:$P$76,Девушки!$L$5:$L$76),IF(AND(D228="ж",F228=12),LOOKUP(I228,Девушки!$Q$5:$Q$76,Девушки!$L$5:$L$76),IF(AND(D228="ж",F228=13),LOOKUP(I228,Девушки!$R$5:$R$76,Девушки!$L$5:$L$76),IF(AND(D228="ж",F228=14),LOOKUP(I228,Девушки!$S$5:$S$76,Девушки!$L$5:$L$76),IF(AND(D228="ж",F228=15),LOOKUP(I228,Девушки!$T$5:$T$76,Девушки!$L$5:$L$76),IF(AND(D228="ж",F228=16),LOOKUP(I228,Девушки!$U$5:$U$76,Девушки!$L$5:$L$76),IF(AND(D228="ж",F228&gt;=17),LOOKUP(I228,Девушки!$V$5:$V$76,Девушки!$L$5:$L$76),IF(AND(D228="м",F228&lt;=10),LOOKUP(I228,Юноши!$O$5:$O$76,Юноши!$L$5:$L$76),IF(AND(D228="м",F228=11),LOOKUP(I228,Юноши!$P$5:$P$76,Юноши!$L$5:$L$76),IF(AND(D228="м",F228=12),LOOKUP(I228,Юноши!$Q$5:$Q$76,Юноши!$L$5:$L$76),IF(AND(D228="м",F228=13),LOOKUP(I228,Юноши!$R$5:$R$76,Юноши!$L$5:$L$76),IF(AND(D228="м",F228=14),LOOKUP(I228,Юноши!$S$5:$S$76,Юноши!$L$5:$L$76),IF(AND(D228="м",F228=15),LOOKUP(I228,Юноши!$T$5:$T$76,Юноши!$L$5:$L$76),IF(AND(D228="м",F228=16),LOOKUP(I228,Юноши!$U$5:$U$76,Юноши!$L$5:$L$76),IF(AND(D228="м",F228&gt;=17),LOOKUP(I228,Юноши!$V$5:$V$76,Юноши!$L$5:$L$76)))))))))))))))))))</f>
        <v>0</v>
      </c>
      <c r="K228" s="424"/>
      <c r="L228" s="391">
        <f>IF(E228="",0,IF(K228&lt;=0,0,IF(AND(D228="ж",F228&lt;=16),LOOKUP(K228,Девушки!$CC$5:$CC$76,Девушки!$L$5:$L$76),IF(AND(D228="ж",F228=17),LOOKUP(K228,Девушки!$CD$5:$CD$76,Девушки!$L$5:$L$76),IF(AND(D228="м",F228&lt;=16),LOOKUP(K228,Юноши!$CC$5:$CC$76,Юноши!$L$5:$L$76),IF(AND(D228="м",F228=17),LOOKUP(K228,Юноши!$CD$5:$CD$76,Юноши!$L$5:$L$76)))))))</f>
        <v>0</v>
      </c>
      <c r="M228" s="387"/>
      <c r="N228" s="320">
        <f>IF(E228="",0,IF(M228&lt;=0,0,IF(AND(D228="ж",F228&lt;=10),LOOKUP(M228,Девушки!$Z$5:$Z$75,Девушки!$W$5:$W$75),IF(AND(D228="ж",F228=11),LOOKUP(M228,Девушки!$AA$5:$AA$75,Девушки!$W$5:$W$75),IF(AND(D228="ж",F228=12),LOOKUP(M228,Девушки!$AB$5:$AB$75,Девушки!$W$5:$W$75),IF(AND(D228="ж",F228=13),LOOKUP(M228,Девушки!$AC$5:$AC$75,Девушки!$W$5:$W$75),IF(AND(D228="ж",F228=14),LOOKUP(M228,Девушки!$AD$5:$AD$75,Девушки!$W$5:$W$75),IF(AND(D228="ж",F228=15),LOOKUP(M228,Девушки!$AE$5:$AE$75,Девушки!$W$5:$W$75),IF(AND(D228="ж",F228=16),LOOKUP(M228,Девушки!$AF$5:$AF$75,Девушки!$W$5:$W$75),IF(AND(D228="ж",F228&gt;=17),LOOKUP(M228,Девушки!$AG$5:$AG$75,Девушки!$W$5:$W$75),IF(AND(D228="м",F228&lt;=10),LOOKUP(M228,Юноши!$Z$5:$Z$75,Юноши!$W$5:$W$75),IF(AND(D228="м",F228=11),LOOKUP(M228,Юноши!$AA$5:$AA$75,Юноши!$W$5:$W$75),IF(AND(D228="м",F228=12),LOOKUP(M228,Юноши!$AB$5:$AB$75,Юноши!$W$5:$W$75),IF(AND(D228="м",F228=13),LOOKUP(M228,Юноши!$AC$5:$AC$75,Юноши!$W$5:$W$75),IF(AND(D228="м",F228=14),LOOKUP(M228,Юноши!$AD$5:$AD$75,Юноши!$W$5:$W$75),IF(AND(D228="м",F228=15),LOOKUP(M228,Юноши!$AE$5:$AE$75,Юноши!$W$5:$W$75),IF(AND(D228="м",F228=16),LOOKUP(M228,Юноши!$AF$5:$AF$75,Юноши!$W$5:$W$75),IF(AND(D228="м",F228&gt;=17),LOOKUP(M228,Юноши!$AG$5:$AG$75,Юноши!$W$5:$W$75)))))))))))))))))))</f>
        <v>0</v>
      </c>
      <c r="O228" s="321"/>
      <c r="P228" s="322">
        <f>IF(E228="",0,IF(O228&lt;=0,0,IF(AND(D228="ж",F228&lt;=10),LOOKUP(O228,Девушки!$AK$5:$AK$75,Девушки!$W$5:$W$75),IF(AND(D228="ж",F228=11),LOOKUP(O228,Девушки!$AL$5:$AL$75,Девушки!$W$5:$W$75),IF(AND(D228="ж",F228=12),LOOKUP(O228,Девушки!$AM$5:$AM$75,Девушки!$W$5:$W$75),IF(AND(D228="ж",F228=13),LOOKUP(O228,Девушки!$AN$5:$AN$75,Девушки!$W$5:$W$75),IF(AND(D228="ж",F228=14),LOOKUP(O228,Девушки!$AO$5:$AO$75,Девушки!$W$5:$W$75),IF(AND(D228="ж",F228=15),LOOKUP(O228,Девушки!$AP$5:$AP$75,Девушки!$W$5:$W$75),IF(AND(D228="ж",F228=16),LOOKUP(O228,Девушки!$AQ$5:$AQ$75,Девушки!$W$5:$W$75),IF(AND(D228="ж",F228&gt;=17),LOOKUP(O228,Девушки!$AR$5:$AR$75,Девушки!$W$5:$W$75),IF(AND(D228="м",F228&lt;=10),LOOKUP(O228,Юноши!$AK$5:$AK$75,Юноши!$W$5:$W$75),IF(AND(D228="м",F228=11),LOOKUP(O228,Юноши!$AL$5:$AL$75,Юноши!$W$5:$W$75),IF(AND(D228="м",F228=12),LOOKUP(O228,Юноши!$AM$5:$AM$75,Юноши!$W$5:$W$75),IF(AND(D228="м",F228=13),LOOKUP(O228,Юноши!$AN$5:$AN$75,Юноши!$W$5:$W$75),IF(AND(D228="м",F228=14),LOOKUP(O228,Юноши!$AO$5:$AO$75,Юноши!$W$5:$W$75),IF(AND(D228="м",F228=15),LOOKUP(O228,Юноши!$AP$5:$AP$75,Юноши!$W$5:$W$75),IF(AND(D228="м",F228=16),LOOKUP(O228,Юноши!$AQ$5:$AQ$75,Юноши!$W$5:$W$75),IF(AND(D228="м",F228&gt;=17),LOOKUP(O228,Юноши!$AR$5:$AR$75,Юноши!$W$5:$W$75)))))))))))))))))))</f>
        <v>0</v>
      </c>
      <c r="Q228" s="319"/>
      <c r="R228" s="454">
        <f>IF(E228="",0,IF(Q228&lt;=0,0,IF(AND(D228="ж",F228&lt;=10),LOOKUP(Q228,Девушки!$AV$5:$AV$75,Девушки!$W$5:$W$75),IF(AND(D228="ж",F228=11),LOOKUP(Q228,Девушки!$AW$5:$AW$75,Девушки!$W$5:$W$75),IF(AND(D228="ж",F228=12),LOOKUP(Q228,Девушки!$AX$5:$AX$75,Девушки!$W$5:$W$75),IF(AND(D228="ж",F228=13),LOOKUP(Q228,Девушки!$AY$5:$AY$75,Девушки!$W$5:$W$75),IF(AND(D228="ж",F228=14),LOOKUP(Q228,Девушки!$AZ$5:$AZ$75,Девушки!$W$5:$W$75),IF(AND(D228="ж",F228=15),LOOKUP(Q228,Девушки!$BA$5:$BA$75,Девушки!$W$5:$W$75),IF(AND(D228="ж",F228=16),LOOKUP(Q228,Девушки!$BB$5:$BB$75,Девушки!$W$5:$W$75),IF(AND(D228="ж",F228&gt;=17),LOOKUP(Q228,Девушки!$BC$5:$BC$75,Девушки!$W$5:$W$75),IF(AND(D228="м",F228&lt;=10),LOOKUP(Q228,Юноши!$AV$5:$AV$75,Юноши!$W$5:$W$75),IF(AND(D228="м",F228=11),LOOKUP(Q228,Юноши!$AW$5:$AW$75,Юноши!$W$5:$W$75),IF(AND(D228="м",F228=12),LOOKUP(Q228,Юноши!$AX$5:$AX$75,Юноши!$W$5:$W$75),IF(AND(D228="м",F228=13),LOOKUP(Q228,Юноши!$AY$5:$AY$75,Юноши!$W$5:$W$75),IF(AND(D228="м",F228=14),LOOKUP(Q228,Юноши!$AZ$5:$AZ$75,Юноши!$W$5:$W$75),IF(AND(D228="м",F228=15),LOOKUP(Q228,Юноши!$BA$5:$BA$75,Юноши!$W$5:$W$75),IF(AND(D228="м",F228=16),LOOKUP(Q228,Юноши!$BB$5:$BB$75,Юноши!$W$5:$W$75),IF(AND(D228="м",F228&gt;=17),LOOKUP(Q228,Юноши!$BC$5:$BC$75,Юноши!$W$5:$W$75)))))))))))))))))))</f>
        <v>0</v>
      </c>
      <c r="S228" s="335"/>
      <c r="T228" s="323">
        <f>IF(E228="",0,IF(S228="",0,IF(S228&lt;-4,0,IF(AND(D228="ж",F228&lt;=10),LOOKUP(S228,Девушки!$BG$5:$BG$75,Девушки!$W$5:$W$75),IF(AND(D228="ж",F228=11),LOOKUP(S228,Девушки!$BH$5:$BH$75,Девушки!$W$5:$W$75),IF(AND(D228="ж",F228=12),LOOKUP(S228,Девушки!$BI$5:$BI$75,Девушки!$W$5:$W$75),IF(AND(D228="ж",F228=13),LOOKUP(S228,Девушки!$BJ$5:$BJ$75,Девушки!$W$5:$W$75),IF(AND(D228="ж",F228=14),LOOKUP(S228,Девушки!$BK$5:$BK$75,Девушки!$W$5:$W$75),IF(AND(D228="ж",F228=15),LOOKUP(S228,Девушки!$BL$5:$BL$75,Девушки!$W$5:$W$75),IF(AND(D228="ж",F228=16),LOOKUP(S228,Девушки!$BM$5:$BM$75,Девушки!$W$5:$W$75),IF(AND(D228="ж",F228&gt;=17),LOOKUP(S228,Девушки!$BN$5:$BN$75,Девушки!$W$5:$W$75),IF(AND(D228="м",F228&lt;=10),LOOKUP(S228,Юноши!$BG$5:$BG$75,Юноши!$W$5:$W$75),IF(AND(D228="м",F228=11),LOOKUP(S228,Юноши!$BH$5:$BH$75,Юноши!$W$5:$W$75),IF(AND(D228="м",F228=12),LOOKUP(S228,Юноши!$BI$5:$BI$75,Юноши!$W$5:$W$75),IF(AND(D228="м",F228=13),LOOKUP(S228,Юноши!$BJ$5:$BJ$75,Юноши!$W$5:$W$75),IF(AND(D228="м",F228=14),LOOKUP(S228,Юноши!$BK$5:$BK$75,Юноши!$W$5:$W$75),IF(AND(D228="м",F228=15),LOOKUP(S228,Юноши!$BL$5:$BL$75,Юноши!$W$5:$W$75),IF(AND(D228="м",F228=16),LOOKUP(S228,Юноши!$BM$5:$BM$75,Юноши!$W$5:$W$75),IF(AND(D228="м",F228&gt;=17),LOOKUP(S228,Юноши!$BN$5:$BN$75,Юноши!$W$5:$W$75))))))))))))))))))))</f>
        <v>0</v>
      </c>
      <c r="U228" s="343"/>
      <c r="V228" s="454">
        <f>IF(E228="",0,IF(U228&lt;=0,0,IF(AND(D228="ж",F228&lt;=10),LOOKUP(U228,Девушки!$BT$5:$BT$76,Девушки!$BO$5:$BO$76),IF(AND(D228="ж",F228=11),LOOKUP(U228,Девушки!$BT$5:$BT$76,Девушки!$BO$5:$BO$76),IF(AND(D228="ж",F228=12),LOOKUP(U228,Девушки!$BT$5:$BT$76,Девушки!$BO$5:$BO$76),IF(AND(D228="ж",F228=13),LOOKUP(U228,Девушки!$BT$5:$BT$76,Девушки!$BO$5:$BO$76),IF(AND(D228="ж",F228=14),LOOKUP(U228,Девушки!$BT$5:$BT$76,Девушки!$BO$5:$BO$76),IF(AND(D228="ж",F228=15),LOOKUP(U228,Девушки!$BT$5:$BT$76,Девушки!$BO$5:$BO$76),IF(AND(D228="ж",F228=16),LOOKUP(U228,Девушки!$BT$5:$BT$76,Девушки!$BO$5:$BO$76),IF(AND(D228="ж",F228&gt;=17),LOOKUP(U228,Девушки!$BT$5:$BT$76,Девушки!$BO$5:$BO$76),IF(AND(D228="м",F228&lt;=10),LOOKUP(U228,Юноши!$BT$5:$BT$76,Юноши!$BO$5:$BO$76),IF(AND(D228="м",F228=11),LOOKUP(U228,Юноши!$BT$5:$BT$76,Юноши!$BO$5:$BO$76),IF(AND(D228="м",F228=12),LOOKUP(U228,Юноши!$BT$5:$BT$76,Юноши!$BO$5:$BO$76),IF(AND(D228="м",F228=13),LOOKUP(U228,Юноши!$BT$5:$BT$76,Юноши!$BO$5:$BO$76),IF(AND(D228="м",F228=14),LOOKUP(U228,Юноши!$BT$5:$BT$76,Юноши!$BO$5:$BO$76),IF(AND(D228="м",F228=15),LOOKUP(U228,Юноши!$BT$5:$BT$76,Юноши!$BO$5:$BO$76),IF(AND(D228="м",F228=16),LOOKUP(U228,Юноши!$BT$5:$BT$76,Юноши!$BO$5:$BO$76),IF(AND(D228="м",F228&gt;=17),LOOKUP(U228,Юноши!$BT$5:$BT$76,Юноши!$BO$5:$BO$76)))))))))))))))))))</f>
        <v>0</v>
      </c>
      <c r="W228" s="348"/>
      <c r="X228" s="324">
        <f>IF(E228="",0,IF(W228="",0,IF(AND(D228="ж",F228&lt;=10),LOOKUP(W228,Девушки!$D$5:$D$76,Девушки!$A$5:$A$76),IF(AND(D228="ж",F228=11),LOOKUP(W228,Девушки!$E$5:$E$76,Девушки!$A$5:$A$76),IF(AND(D228="ж",F228=12),LOOKUP(W228,Девушки!$F$5:$F$76,Девушки!$A$5:$A$76),IF(AND(D228="ж",F228=13),LOOKUP(W228,Девушки!$G$5:$G$76,Девушки!$A$5:$A$76),IF(AND(D228="ж",F228=14),LOOKUP(W228,Девушки!$H$5:$H$76,Девушки!$A$5:$A$76),IF(AND(D228="ж",F228=15),LOOKUP(W228,Девушки!$I$5:$I$76,Девушки!$A$5:$A$76),IF(AND(D228="ж",F228=16),LOOKUP(W228,Девушки!$J$5:$J$76,Девушки!$A$5:$A$76),IF(AND(D228="ж",F228&gt;=17),LOOKUP(W228,Девушки!$K$5:$K$76,Девушки!$A$5:$A$76),IF(AND(D228="м",F228&lt;=10),LOOKUP(W228,Юноши!$D$5:$D$76,Юноши!$A$5:$A$76),IF(AND(D228="м",F228=11),LOOKUP(W228,Юноши!$E$5:$E$76,Юноши!$A$5:$A$76),IF(AND(D228="м",F228=12),LOOKUP(W228,Юноши!$F$5:$F$76,Юноши!$A$5:$A$76),IF(AND(D228="м",F228=13),LOOKUP(W228,Юноши!$G$5:$G$76,Юноши!$A$5:$A$76),IF(AND(D228="м",F228=14),LOOKUP(W228,Юноши!$H$5:$H$76,Юноши!$A$5:$A$76),IF(AND(D228="м",F228=15),LOOKUP(W228,Юноши!$I$5:$I$76,Юноши!$A$5:$A$76),IF(AND(D228="м",F228=16),LOOKUP(W228,Юноши!$J$5:$J$76,Юноши!$A$5:$A$76),IF(AND(D228="м",F228&gt;=17),LOOKUP(W228,Юноши!$K$5:$K$76,Юноши!$A$5:$A$76)))))))))))))))))))</f>
        <v>0</v>
      </c>
      <c r="Y228" s="451">
        <f t="shared" si="7"/>
        <v>0</v>
      </c>
    </row>
    <row r="229" spans="1:25" ht="24.95" customHeight="1">
      <c r="A229" s="456"/>
      <c r="B229" s="456"/>
      <c r="C229" s="457"/>
      <c r="D229" s="458"/>
      <c r="E229" s="463"/>
      <c r="F229" s="416" t="str">
        <f t="shared" si="6"/>
        <v>/</v>
      </c>
      <c r="G229" s="422"/>
      <c r="H229" s="420">
        <f>IF(E229="",0,IF(G229&lt;=0,0,IF(AND(D229="ж",F229&lt;=10),LOOKUP(G229,Девушки!$CH$5:$CH$76,Девушки!$L$5:$L$76),IF(AND(D229="ж",F229=11),LOOKUP(G229,Девушки!$CI$5:$CI$76,Девушки!$L$5:$L$76),IF(AND(D229="ж",F229=12),LOOKUP(G229,Девушки!$CJ$5:$CJ$76,Девушки!$L$5:$L$76),IF(AND(D229="ж",F229=13),LOOKUP(G229,Девушки!$CK$5:$CK$76,Девушки!$L$5:$L$76),IF(AND(D229="ж",F229=14),LOOKUP(G229,Девушки!$CL$5:$CL$76,Девушки!$L$5:$L$76),IF(AND(D229="ж",F229=15),LOOKUP(G229,Девушки!$CM$5:$CM$76,Девушки!$L$5:$L$76),IF(AND(D229="ж",F229=16),LOOKUP(G229,Девушки!$CN$5:$CN$76,Девушки!$L$5:$L$76),IF(AND(D229="ж",F229&gt;=17),LOOKUP(G229,Девушки!$CO$5:$CO$76,Девушки!$L$5:$L$76),IF(AND(D229="м",F229&lt;=10),LOOKUP(G229,Юноши!$CH$5:$CH$76,Юноши!$L$5:$L$76),IF(AND(D229="м",F229=11),LOOKUP(G229,Юноши!$CI$5:$CI$76,Юноши!$L$5:$L$76),IF(AND(D229="м",F229=12),LOOKUP(G229,Юноши!$CJ$5:$CJ$76,Юноши!$L$5:$L$76),IF(AND(D229="м",F229=13),LOOKUP(G229,Юноши!$CK$5:$CK$76,Юноши!$L$5:$L$76),IF(AND(D229="м",F229=14),LOOKUP(G229,Юноши!$CL$5:$CL$76,Юноши!$L$5:$L$76),IF(AND(D229="м",F229=15),LOOKUP(G229,Юноши!$CM$5:$CM$76,Юноши!$L$5:$L$76),IF(AND(D229="м",F229=16),LOOKUP(G229,Юноши!$CN$5:$CN$76,Юноши!$L$5:$L$76),IF(AND(D229="м",F229&gt;=17),LOOKUP(G229,Юноши!$CO$5:$CO$76,Юноши!$L$5:$L$76)))))))))))))))))))</f>
        <v>0</v>
      </c>
      <c r="I229" s="418"/>
      <c r="J229" s="383">
        <f>IF(E229="",0,IF(I229&lt;=0,0,IF(AND(D229="ж",F229&lt;=10),LOOKUP(I229,Девушки!$O$5:$O$76,Девушки!$L$5:$L$76),IF(AND(D229="ж",F229=11),LOOKUP(I229,Девушки!$P$5:$P$76,Девушки!$L$5:$L$76),IF(AND(D229="ж",F229=12),LOOKUP(I229,Девушки!$Q$5:$Q$76,Девушки!$L$5:$L$76),IF(AND(D229="ж",F229=13),LOOKUP(I229,Девушки!$R$5:$R$76,Девушки!$L$5:$L$76),IF(AND(D229="ж",F229=14),LOOKUP(I229,Девушки!$S$5:$S$76,Девушки!$L$5:$L$76),IF(AND(D229="ж",F229=15),LOOKUP(I229,Девушки!$T$5:$T$76,Девушки!$L$5:$L$76),IF(AND(D229="ж",F229=16),LOOKUP(I229,Девушки!$U$5:$U$76,Девушки!$L$5:$L$76),IF(AND(D229="ж",F229&gt;=17),LOOKUP(I229,Девушки!$V$5:$V$76,Девушки!$L$5:$L$76),IF(AND(D229="м",F229&lt;=10),LOOKUP(I229,Юноши!$O$5:$O$76,Юноши!$L$5:$L$76),IF(AND(D229="м",F229=11),LOOKUP(I229,Юноши!$P$5:$P$76,Юноши!$L$5:$L$76),IF(AND(D229="м",F229=12),LOOKUP(I229,Юноши!$Q$5:$Q$76,Юноши!$L$5:$L$76),IF(AND(D229="м",F229=13),LOOKUP(I229,Юноши!$R$5:$R$76,Юноши!$L$5:$L$76),IF(AND(D229="м",F229=14),LOOKUP(I229,Юноши!$S$5:$S$76,Юноши!$L$5:$L$76),IF(AND(D229="м",F229=15),LOOKUP(I229,Юноши!$T$5:$T$76,Юноши!$L$5:$L$76),IF(AND(D229="м",F229=16),LOOKUP(I229,Юноши!$U$5:$U$76,Юноши!$L$5:$L$76),IF(AND(D229="м",F229&gt;=17),LOOKUP(I229,Юноши!$V$5:$V$76,Юноши!$L$5:$L$76)))))))))))))))))))</f>
        <v>0</v>
      </c>
      <c r="K229" s="424"/>
      <c r="L229" s="391">
        <f>IF(E229="",0,IF(K229&lt;=0,0,IF(AND(D229="ж",F229&lt;=16),LOOKUP(K229,Девушки!$CC$5:$CC$76,Девушки!$L$5:$L$76),IF(AND(D229="ж",F229=17),LOOKUP(K229,Девушки!$CD$5:$CD$76,Девушки!$L$5:$L$76),IF(AND(D229="м",F229&lt;=16),LOOKUP(K229,Юноши!$CC$5:$CC$76,Юноши!$L$5:$L$76),IF(AND(D229="м",F229=17),LOOKUP(K229,Юноши!$CD$5:$CD$76,Юноши!$L$5:$L$76)))))))</f>
        <v>0</v>
      </c>
      <c r="M229" s="387"/>
      <c r="N229" s="320">
        <f>IF(E229="",0,IF(M229&lt;=0,0,IF(AND(D229="ж",F229&lt;=10),LOOKUP(M229,Девушки!$Z$5:$Z$75,Девушки!$W$5:$W$75),IF(AND(D229="ж",F229=11),LOOKUP(M229,Девушки!$AA$5:$AA$75,Девушки!$W$5:$W$75),IF(AND(D229="ж",F229=12),LOOKUP(M229,Девушки!$AB$5:$AB$75,Девушки!$W$5:$W$75),IF(AND(D229="ж",F229=13),LOOKUP(M229,Девушки!$AC$5:$AC$75,Девушки!$W$5:$W$75),IF(AND(D229="ж",F229=14),LOOKUP(M229,Девушки!$AD$5:$AD$75,Девушки!$W$5:$W$75),IF(AND(D229="ж",F229=15),LOOKUP(M229,Девушки!$AE$5:$AE$75,Девушки!$W$5:$W$75),IF(AND(D229="ж",F229=16),LOOKUP(M229,Девушки!$AF$5:$AF$75,Девушки!$W$5:$W$75),IF(AND(D229="ж",F229&gt;=17),LOOKUP(M229,Девушки!$AG$5:$AG$75,Девушки!$W$5:$W$75),IF(AND(D229="м",F229&lt;=10),LOOKUP(M229,Юноши!$Z$5:$Z$75,Юноши!$W$5:$W$75),IF(AND(D229="м",F229=11),LOOKUP(M229,Юноши!$AA$5:$AA$75,Юноши!$W$5:$W$75),IF(AND(D229="м",F229=12),LOOKUP(M229,Юноши!$AB$5:$AB$75,Юноши!$W$5:$W$75),IF(AND(D229="м",F229=13),LOOKUP(M229,Юноши!$AC$5:$AC$75,Юноши!$W$5:$W$75),IF(AND(D229="м",F229=14),LOOKUP(M229,Юноши!$AD$5:$AD$75,Юноши!$W$5:$W$75),IF(AND(D229="м",F229=15),LOOKUP(M229,Юноши!$AE$5:$AE$75,Юноши!$W$5:$W$75),IF(AND(D229="м",F229=16),LOOKUP(M229,Юноши!$AF$5:$AF$75,Юноши!$W$5:$W$75),IF(AND(D229="м",F229&gt;=17),LOOKUP(M229,Юноши!$AG$5:$AG$75,Юноши!$W$5:$W$75)))))))))))))))))))</f>
        <v>0</v>
      </c>
      <c r="O229" s="321"/>
      <c r="P229" s="322">
        <f>IF(E229="",0,IF(O229&lt;=0,0,IF(AND(D229="ж",F229&lt;=10),LOOKUP(O229,Девушки!$AK$5:$AK$75,Девушки!$W$5:$W$75),IF(AND(D229="ж",F229=11),LOOKUP(O229,Девушки!$AL$5:$AL$75,Девушки!$W$5:$W$75),IF(AND(D229="ж",F229=12),LOOKUP(O229,Девушки!$AM$5:$AM$75,Девушки!$W$5:$W$75),IF(AND(D229="ж",F229=13),LOOKUP(O229,Девушки!$AN$5:$AN$75,Девушки!$W$5:$W$75),IF(AND(D229="ж",F229=14),LOOKUP(O229,Девушки!$AO$5:$AO$75,Девушки!$W$5:$W$75),IF(AND(D229="ж",F229=15),LOOKUP(O229,Девушки!$AP$5:$AP$75,Девушки!$W$5:$W$75),IF(AND(D229="ж",F229=16),LOOKUP(O229,Девушки!$AQ$5:$AQ$75,Девушки!$W$5:$W$75),IF(AND(D229="ж",F229&gt;=17),LOOKUP(O229,Девушки!$AR$5:$AR$75,Девушки!$W$5:$W$75),IF(AND(D229="м",F229&lt;=10),LOOKUP(O229,Юноши!$AK$5:$AK$75,Юноши!$W$5:$W$75),IF(AND(D229="м",F229=11),LOOKUP(O229,Юноши!$AL$5:$AL$75,Юноши!$W$5:$W$75),IF(AND(D229="м",F229=12),LOOKUP(O229,Юноши!$AM$5:$AM$75,Юноши!$W$5:$W$75),IF(AND(D229="м",F229=13),LOOKUP(O229,Юноши!$AN$5:$AN$75,Юноши!$W$5:$W$75),IF(AND(D229="м",F229=14),LOOKUP(O229,Юноши!$AO$5:$AO$75,Юноши!$W$5:$W$75),IF(AND(D229="м",F229=15),LOOKUP(O229,Юноши!$AP$5:$AP$75,Юноши!$W$5:$W$75),IF(AND(D229="м",F229=16),LOOKUP(O229,Юноши!$AQ$5:$AQ$75,Юноши!$W$5:$W$75),IF(AND(D229="м",F229&gt;=17),LOOKUP(O229,Юноши!$AR$5:$AR$75,Юноши!$W$5:$W$75)))))))))))))))))))</f>
        <v>0</v>
      </c>
      <c r="Q229" s="319"/>
      <c r="R229" s="454">
        <f>IF(E229="",0,IF(Q229&lt;=0,0,IF(AND(D229="ж",F229&lt;=10),LOOKUP(Q229,Девушки!$AV$5:$AV$75,Девушки!$W$5:$W$75),IF(AND(D229="ж",F229=11),LOOKUP(Q229,Девушки!$AW$5:$AW$75,Девушки!$W$5:$W$75),IF(AND(D229="ж",F229=12),LOOKUP(Q229,Девушки!$AX$5:$AX$75,Девушки!$W$5:$W$75),IF(AND(D229="ж",F229=13),LOOKUP(Q229,Девушки!$AY$5:$AY$75,Девушки!$W$5:$W$75),IF(AND(D229="ж",F229=14),LOOKUP(Q229,Девушки!$AZ$5:$AZ$75,Девушки!$W$5:$W$75),IF(AND(D229="ж",F229=15),LOOKUP(Q229,Девушки!$BA$5:$BA$75,Девушки!$W$5:$W$75),IF(AND(D229="ж",F229=16),LOOKUP(Q229,Девушки!$BB$5:$BB$75,Девушки!$W$5:$W$75),IF(AND(D229="ж",F229&gt;=17),LOOKUP(Q229,Девушки!$BC$5:$BC$75,Девушки!$W$5:$W$75),IF(AND(D229="м",F229&lt;=10),LOOKUP(Q229,Юноши!$AV$5:$AV$75,Юноши!$W$5:$W$75),IF(AND(D229="м",F229=11),LOOKUP(Q229,Юноши!$AW$5:$AW$75,Юноши!$W$5:$W$75),IF(AND(D229="м",F229=12),LOOKUP(Q229,Юноши!$AX$5:$AX$75,Юноши!$W$5:$W$75),IF(AND(D229="м",F229=13),LOOKUP(Q229,Юноши!$AY$5:$AY$75,Юноши!$W$5:$W$75),IF(AND(D229="м",F229=14),LOOKUP(Q229,Юноши!$AZ$5:$AZ$75,Юноши!$W$5:$W$75),IF(AND(D229="м",F229=15),LOOKUP(Q229,Юноши!$BA$5:$BA$75,Юноши!$W$5:$W$75),IF(AND(D229="м",F229=16),LOOKUP(Q229,Юноши!$BB$5:$BB$75,Юноши!$W$5:$W$75),IF(AND(D229="м",F229&gt;=17),LOOKUP(Q229,Юноши!$BC$5:$BC$75,Юноши!$W$5:$W$75)))))))))))))))))))</f>
        <v>0</v>
      </c>
      <c r="S229" s="335"/>
      <c r="T229" s="323">
        <f>IF(E229="",0,IF(S229="",0,IF(S229&lt;-4,0,IF(AND(D229="ж",F229&lt;=10),LOOKUP(S229,Девушки!$BG$5:$BG$75,Девушки!$W$5:$W$75),IF(AND(D229="ж",F229=11),LOOKUP(S229,Девушки!$BH$5:$BH$75,Девушки!$W$5:$W$75),IF(AND(D229="ж",F229=12),LOOKUP(S229,Девушки!$BI$5:$BI$75,Девушки!$W$5:$W$75),IF(AND(D229="ж",F229=13),LOOKUP(S229,Девушки!$BJ$5:$BJ$75,Девушки!$W$5:$W$75),IF(AND(D229="ж",F229=14),LOOKUP(S229,Девушки!$BK$5:$BK$75,Девушки!$W$5:$W$75),IF(AND(D229="ж",F229=15),LOOKUP(S229,Девушки!$BL$5:$BL$75,Девушки!$W$5:$W$75),IF(AND(D229="ж",F229=16),LOOKUP(S229,Девушки!$BM$5:$BM$75,Девушки!$W$5:$W$75),IF(AND(D229="ж",F229&gt;=17),LOOKUP(S229,Девушки!$BN$5:$BN$75,Девушки!$W$5:$W$75),IF(AND(D229="м",F229&lt;=10),LOOKUP(S229,Юноши!$BG$5:$BG$75,Юноши!$W$5:$W$75),IF(AND(D229="м",F229=11),LOOKUP(S229,Юноши!$BH$5:$BH$75,Юноши!$W$5:$W$75),IF(AND(D229="м",F229=12),LOOKUP(S229,Юноши!$BI$5:$BI$75,Юноши!$W$5:$W$75),IF(AND(D229="м",F229=13),LOOKUP(S229,Юноши!$BJ$5:$BJ$75,Юноши!$W$5:$W$75),IF(AND(D229="м",F229=14),LOOKUP(S229,Юноши!$BK$5:$BK$75,Юноши!$W$5:$W$75),IF(AND(D229="м",F229=15),LOOKUP(S229,Юноши!$BL$5:$BL$75,Юноши!$W$5:$W$75),IF(AND(D229="м",F229=16),LOOKUP(S229,Юноши!$BM$5:$BM$75,Юноши!$W$5:$W$75),IF(AND(D229="м",F229&gt;=17),LOOKUP(S229,Юноши!$BN$5:$BN$75,Юноши!$W$5:$W$75))))))))))))))))))))</f>
        <v>0</v>
      </c>
      <c r="U229" s="343"/>
      <c r="V229" s="454">
        <f>IF(E229="",0,IF(U229&lt;=0,0,IF(AND(D229="ж",F229&lt;=10),LOOKUP(U229,Девушки!$BT$5:$BT$76,Девушки!$BO$5:$BO$76),IF(AND(D229="ж",F229=11),LOOKUP(U229,Девушки!$BT$5:$BT$76,Девушки!$BO$5:$BO$76),IF(AND(D229="ж",F229=12),LOOKUP(U229,Девушки!$BT$5:$BT$76,Девушки!$BO$5:$BO$76),IF(AND(D229="ж",F229=13),LOOKUP(U229,Девушки!$BT$5:$BT$76,Девушки!$BO$5:$BO$76),IF(AND(D229="ж",F229=14),LOOKUP(U229,Девушки!$BT$5:$BT$76,Девушки!$BO$5:$BO$76),IF(AND(D229="ж",F229=15),LOOKUP(U229,Девушки!$BT$5:$BT$76,Девушки!$BO$5:$BO$76),IF(AND(D229="ж",F229=16),LOOKUP(U229,Девушки!$BT$5:$BT$76,Девушки!$BO$5:$BO$76),IF(AND(D229="ж",F229&gt;=17),LOOKUP(U229,Девушки!$BT$5:$BT$76,Девушки!$BO$5:$BO$76),IF(AND(D229="м",F229&lt;=10),LOOKUP(U229,Юноши!$BT$5:$BT$76,Юноши!$BO$5:$BO$76),IF(AND(D229="м",F229=11),LOOKUP(U229,Юноши!$BT$5:$BT$76,Юноши!$BO$5:$BO$76),IF(AND(D229="м",F229=12),LOOKUP(U229,Юноши!$BT$5:$BT$76,Юноши!$BO$5:$BO$76),IF(AND(D229="м",F229=13),LOOKUP(U229,Юноши!$BT$5:$BT$76,Юноши!$BO$5:$BO$76),IF(AND(D229="м",F229=14),LOOKUP(U229,Юноши!$BT$5:$BT$76,Юноши!$BO$5:$BO$76),IF(AND(D229="м",F229=15),LOOKUP(U229,Юноши!$BT$5:$BT$76,Юноши!$BO$5:$BO$76),IF(AND(D229="м",F229=16),LOOKUP(U229,Юноши!$BT$5:$BT$76,Юноши!$BO$5:$BO$76),IF(AND(D229="м",F229&gt;=17),LOOKUP(U229,Юноши!$BT$5:$BT$76,Юноши!$BO$5:$BO$76)))))))))))))))))))</f>
        <v>0</v>
      </c>
      <c r="W229" s="348"/>
      <c r="X229" s="324">
        <f>IF(E229="",0,IF(W229="",0,IF(AND(D229="ж",F229&lt;=10),LOOKUP(W229,Девушки!$D$5:$D$76,Девушки!$A$5:$A$76),IF(AND(D229="ж",F229=11),LOOKUP(W229,Девушки!$E$5:$E$76,Девушки!$A$5:$A$76),IF(AND(D229="ж",F229=12),LOOKUP(W229,Девушки!$F$5:$F$76,Девушки!$A$5:$A$76),IF(AND(D229="ж",F229=13),LOOKUP(W229,Девушки!$G$5:$G$76,Девушки!$A$5:$A$76),IF(AND(D229="ж",F229=14),LOOKUP(W229,Девушки!$H$5:$H$76,Девушки!$A$5:$A$76),IF(AND(D229="ж",F229=15),LOOKUP(W229,Девушки!$I$5:$I$76,Девушки!$A$5:$A$76),IF(AND(D229="ж",F229=16),LOOKUP(W229,Девушки!$J$5:$J$76,Девушки!$A$5:$A$76),IF(AND(D229="ж",F229&gt;=17),LOOKUP(W229,Девушки!$K$5:$K$76,Девушки!$A$5:$A$76),IF(AND(D229="м",F229&lt;=10),LOOKUP(W229,Юноши!$D$5:$D$76,Юноши!$A$5:$A$76),IF(AND(D229="м",F229=11),LOOKUP(W229,Юноши!$E$5:$E$76,Юноши!$A$5:$A$76),IF(AND(D229="м",F229=12),LOOKUP(W229,Юноши!$F$5:$F$76,Юноши!$A$5:$A$76),IF(AND(D229="м",F229=13),LOOKUP(W229,Юноши!$G$5:$G$76,Юноши!$A$5:$A$76),IF(AND(D229="м",F229=14),LOOKUP(W229,Юноши!$H$5:$H$76,Юноши!$A$5:$A$76),IF(AND(D229="м",F229=15),LOOKUP(W229,Юноши!$I$5:$I$76,Юноши!$A$5:$A$76),IF(AND(D229="м",F229=16),LOOKUP(W229,Юноши!$J$5:$J$76,Юноши!$A$5:$A$76),IF(AND(D229="м",F229&gt;=17),LOOKUP(W229,Юноши!$K$5:$K$76,Юноши!$A$5:$A$76)))))))))))))))))))</f>
        <v>0</v>
      </c>
      <c r="Y229" s="451">
        <f t="shared" si="7"/>
        <v>0</v>
      </c>
    </row>
    <row r="230" spans="1:25" ht="24.95" customHeight="1">
      <c r="A230" s="456"/>
      <c r="B230" s="456"/>
      <c r="C230" s="457"/>
      <c r="D230" s="458"/>
      <c r="E230" s="463"/>
      <c r="F230" s="416" t="str">
        <f t="shared" si="6"/>
        <v>/</v>
      </c>
      <c r="G230" s="422"/>
      <c r="H230" s="420">
        <f>IF(E230="",0,IF(G230&lt;=0,0,IF(AND(D230="ж",F230&lt;=10),LOOKUP(G230,Девушки!$CH$5:$CH$76,Девушки!$L$5:$L$76),IF(AND(D230="ж",F230=11),LOOKUP(G230,Девушки!$CI$5:$CI$76,Девушки!$L$5:$L$76),IF(AND(D230="ж",F230=12),LOOKUP(G230,Девушки!$CJ$5:$CJ$76,Девушки!$L$5:$L$76),IF(AND(D230="ж",F230=13),LOOKUP(G230,Девушки!$CK$5:$CK$76,Девушки!$L$5:$L$76),IF(AND(D230="ж",F230=14),LOOKUP(G230,Девушки!$CL$5:$CL$76,Девушки!$L$5:$L$76),IF(AND(D230="ж",F230=15),LOOKUP(G230,Девушки!$CM$5:$CM$76,Девушки!$L$5:$L$76),IF(AND(D230="ж",F230=16),LOOKUP(G230,Девушки!$CN$5:$CN$76,Девушки!$L$5:$L$76),IF(AND(D230="ж",F230&gt;=17),LOOKUP(G230,Девушки!$CO$5:$CO$76,Девушки!$L$5:$L$76),IF(AND(D230="м",F230&lt;=10),LOOKUP(G230,Юноши!$CH$5:$CH$76,Юноши!$L$5:$L$76),IF(AND(D230="м",F230=11),LOOKUP(G230,Юноши!$CI$5:$CI$76,Юноши!$L$5:$L$76),IF(AND(D230="м",F230=12),LOOKUP(G230,Юноши!$CJ$5:$CJ$76,Юноши!$L$5:$L$76),IF(AND(D230="м",F230=13),LOOKUP(G230,Юноши!$CK$5:$CK$76,Юноши!$L$5:$L$76),IF(AND(D230="м",F230=14),LOOKUP(G230,Юноши!$CL$5:$CL$76,Юноши!$L$5:$L$76),IF(AND(D230="м",F230=15),LOOKUP(G230,Юноши!$CM$5:$CM$76,Юноши!$L$5:$L$76),IF(AND(D230="м",F230=16),LOOKUP(G230,Юноши!$CN$5:$CN$76,Юноши!$L$5:$L$76),IF(AND(D230="м",F230&gt;=17),LOOKUP(G230,Юноши!$CO$5:$CO$76,Юноши!$L$5:$L$76)))))))))))))))))))</f>
        <v>0</v>
      </c>
      <c r="I230" s="418"/>
      <c r="J230" s="383">
        <f>IF(E230="",0,IF(I230&lt;=0,0,IF(AND(D230="ж",F230&lt;=10),LOOKUP(I230,Девушки!$O$5:$O$76,Девушки!$L$5:$L$76),IF(AND(D230="ж",F230=11),LOOKUP(I230,Девушки!$P$5:$P$76,Девушки!$L$5:$L$76),IF(AND(D230="ж",F230=12),LOOKUP(I230,Девушки!$Q$5:$Q$76,Девушки!$L$5:$L$76),IF(AND(D230="ж",F230=13),LOOKUP(I230,Девушки!$R$5:$R$76,Девушки!$L$5:$L$76),IF(AND(D230="ж",F230=14),LOOKUP(I230,Девушки!$S$5:$S$76,Девушки!$L$5:$L$76),IF(AND(D230="ж",F230=15),LOOKUP(I230,Девушки!$T$5:$T$76,Девушки!$L$5:$L$76),IF(AND(D230="ж",F230=16),LOOKUP(I230,Девушки!$U$5:$U$76,Девушки!$L$5:$L$76),IF(AND(D230="ж",F230&gt;=17),LOOKUP(I230,Девушки!$V$5:$V$76,Девушки!$L$5:$L$76),IF(AND(D230="м",F230&lt;=10),LOOKUP(I230,Юноши!$O$5:$O$76,Юноши!$L$5:$L$76),IF(AND(D230="м",F230=11),LOOKUP(I230,Юноши!$P$5:$P$76,Юноши!$L$5:$L$76),IF(AND(D230="м",F230=12),LOOKUP(I230,Юноши!$Q$5:$Q$76,Юноши!$L$5:$L$76),IF(AND(D230="м",F230=13),LOOKUP(I230,Юноши!$R$5:$R$76,Юноши!$L$5:$L$76),IF(AND(D230="м",F230=14),LOOKUP(I230,Юноши!$S$5:$S$76,Юноши!$L$5:$L$76),IF(AND(D230="м",F230=15),LOOKUP(I230,Юноши!$T$5:$T$76,Юноши!$L$5:$L$76),IF(AND(D230="м",F230=16),LOOKUP(I230,Юноши!$U$5:$U$76,Юноши!$L$5:$L$76),IF(AND(D230="м",F230&gt;=17),LOOKUP(I230,Юноши!$V$5:$V$76,Юноши!$L$5:$L$76)))))))))))))))))))</f>
        <v>0</v>
      </c>
      <c r="K230" s="424"/>
      <c r="L230" s="391">
        <f>IF(E230="",0,IF(K230&lt;=0,0,IF(AND(D230="ж",F230&lt;=16),LOOKUP(K230,Девушки!$CC$5:$CC$76,Девушки!$L$5:$L$76),IF(AND(D230="ж",F230=17),LOOKUP(K230,Девушки!$CD$5:$CD$76,Девушки!$L$5:$L$76),IF(AND(D230="м",F230&lt;=16),LOOKUP(K230,Юноши!$CC$5:$CC$76,Юноши!$L$5:$L$76),IF(AND(D230="м",F230=17),LOOKUP(K230,Юноши!$CD$5:$CD$76,Юноши!$L$5:$L$76)))))))</f>
        <v>0</v>
      </c>
      <c r="M230" s="387"/>
      <c r="N230" s="320">
        <f>IF(E230="",0,IF(M230&lt;=0,0,IF(AND(D230="ж",F230&lt;=10),LOOKUP(M230,Девушки!$Z$5:$Z$75,Девушки!$W$5:$W$75),IF(AND(D230="ж",F230=11),LOOKUP(M230,Девушки!$AA$5:$AA$75,Девушки!$W$5:$W$75),IF(AND(D230="ж",F230=12),LOOKUP(M230,Девушки!$AB$5:$AB$75,Девушки!$W$5:$W$75),IF(AND(D230="ж",F230=13),LOOKUP(M230,Девушки!$AC$5:$AC$75,Девушки!$W$5:$W$75),IF(AND(D230="ж",F230=14),LOOKUP(M230,Девушки!$AD$5:$AD$75,Девушки!$W$5:$W$75),IF(AND(D230="ж",F230=15),LOOKUP(M230,Девушки!$AE$5:$AE$75,Девушки!$W$5:$W$75),IF(AND(D230="ж",F230=16),LOOKUP(M230,Девушки!$AF$5:$AF$75,Девушки!$W$5:$W$75),IF(AND(D230="ж",F230&gt;=17),LOOKUP(M230,Девушки!$AG$5:$AG$75,Девушки!$W$5:$W$75),IF(AND(D230="м",F230&lt;=10),LOOKUP(M230,Юноши!$Z$5:$Z$75,Юноши!$W$5:$W$75),IF(AND(D230="м",F230=11),LOOKUP(M230,Юноши!$AA$5:$AA$75,Юноши!$W$5:$W$75),IF(AND(D230="м",F230=12),LOOKUP(M230,Юноши!$AB$5:$AB$75,Юноши!$W$5:$W$75),IF(AND(D230="м",F230=13),LOOKUP(M230,Юноши!$AC$5:$AC$75,Юноши!$W$5:$W$75),IF(AND(D230="м",F230=14),LOOKUP(M230,Юноши!$AD$5:$AD$75,Юноши!$W$5:$W$75),IF(AND(D230="м",F230=15),LOOKUP(M230,Юноши!$AE$5:$AE$75,Юноши!$W$5:$W$75),IF(AND(D230="м",F230=16),LOOKUP(M230,Юноши!$AF$5:$AF$75,Юноши!$W$5:$W$75),IF(AND(D230="м",F230&gt;=17),LOOKUP(M230,Юноши!$AG$5:$AG$75,Юноши!$W$5:$W$75)))))))))))))))))))</f>
        <v>0</v>
      </c>
      <c r="O230" s="321"/>
      <c r="P230" s="322">
        <f>IF(E230="",0,IF(O230&lt;=0,0,IF(AND(D230="ж",F230&lt;=10),LOOKUP(O230,Девушки!$AK$5:$AK$75,Девушки!$W$5:$W$75),IF(AND(D230="ж",F230=11),LOOKUP(O230,Девушки!$AL$5:$AL$75,Девушки!$W$5:$W$75),IF(AND(D230="ж",F230=12),LOOKUP(O230,Девушки!$AM$5:$AM$75,Девушки!$W$5:$W$75),IF(AND(D230="ж",F230=13),LOOKUP(O230,Девушки!$AN$5:$AN$75,Девушки!$W$5:$W$75),IF(AND(D230="ж",F230=14),LOOKUP(O230,Девушки!$AO$5:$AO$75,Девушки!$W$5:$W$75),IF(AND(D230="ж",F230=15),LOOKUP(O230,Девушки!$AP$5:$AP$75,Девушки!$W$5:$W$75),IF(AND(D230="ж",F230=16),LOOKUP(O230,Девушки!$AQ$5:$AQ$75,Девушки!$W$5:$W$75),IF(AND(D230="ж",F230&gt;=17),LOOKUP(O230,Девушки!$AR$5:$AR$75,Девушки!$W$5:$W$75),IF(AND(D230="м",F230&lt;=10),LOOKUP(O230,Юноши!$AK$5:$AK$75,Юноши!$W$5:$W$75),IF(AND(D230="м",F230=11),LOOKUP(O230,Юноши!$AL$5:$AL$75,Юноши!$W$5:$W$75),IF(AND(D230="м",F230=12),LOOKUP(O230,Юноши!$AM$5:$AM$75,Юноши!$W$5:$W$75),IF(AND(D230="м",F230=13),LOOKUP(O230,Юноши!$AN$5:$AN$75,Юноши!$W$5:$W$75),IF(AND(D230="м",F230=14),LOOKUP(O230,Юноши!$AO$5:$AO$75,Юноши!$W$5:$W$75),IF(AND(D230="м",F230=15),LOOKUP(O230,Юноши!$AP$5:$AP$75,Юноши!$W$5:$W$75),IF(AND(D230="м",F230=16),LOOKUP(O230,Юноши!$AQ$5:$AQ$75,Юноши!$W$5:$W$75),IF(AND(D230="м",F230&gt;=17),LOOKUP(O230,Юноши!$AR$5:$AR$75,Юноши!$W$5:$W$75)))))))))))))))))))</f>
        <v>0</v>
      </c>
      <c r="Q230" s="319"/>
      <c r="R230" s="454">
        <f>IF(E230="",0,IF(Q230&lt;=0,0,IF(AND(D230="ж",F230&lt;=10),LOOKUP(Q230,Девушки!$AV$5:$AV$75,Девушки!$W$5:$W$75),IF(AND(D230="ж",F230=11),LOOKUP(Q230,Девушки!$AW$5:$AW$75,Девушки!$W$5:$W$75),IF(AND(D230="ж",F230=12),LOOKUP(Q230,Девушки!$AX$5:$AX$75,Девушки!$W$5:$W$75),IF(AND(D230="ж",F230=13),LOOKUP(Q230,Девушки!$AY$5:$AY$75,Девушки!$W$5:$W$75),IF(AND(D230="ж",F230=14),LOOKUP(Q230,Девушки!$AZ$5:$AZ$75,Девушки!$W$5:$W$75),IF(AND(D230="ж",F230=15),LOOKUP(Q230,Девушки!$BA$5:$BA$75,Девушки!$W$5:$W$75),IF(AND(D230="ж",F230=16),LOOKUP(Q230,Девушки!$BB$5:$BB$75,Девушки!$W$5:$W$75),IF(AND(D230="ж",F230&gt;=17),LOOKUP(Q230,Девушки!$BC$5:$BC$75,Девушки!$W$5:$W$75),IF(AND(D230="м",F230&lt;=10),LOOKUP(Q230,Юноши!$AV$5:$AV$75,Юноши!$W$5:$W$75),IF(AND(D230="м",F230=11),LOOKUP(Q230,Юноши!$AW$5:$AW$75,Юноши!$W$5:$W$75),IF(AND(D230="м",F230=12),LOOKUP(Q230,Юноши!$AX$5:$AX$75,Юноши!$W$5:$W$75),IF(AND(D230="м",F230=13),LOOKUP(Q230,Юноши!$AY$5:$AY$75,Юноши!$W$5:$W$75),IF(AND(D230="м",F230=14),LOOKUP(Q230,Юноши!$AZ$5:$AZ$75,Юноши!$W$5:$W$75),IF(AND(D230="м",F230=15),LOOKUP(Q230,Юноши!$BA$5:$BA$75,Юноши!$W$5:$W$75),IF(AND(D230="м",F230=16),LOOKUP(Q230,Юноши!$BB$5:$BB$75,Юноши!$W$5:$W$75),IF(AND(D230="м",F230&gt;=17),LOOKUP(Q230,Юноши!$BC$5:$BC$75,Юноши!$W$5:$W$75)))))))))))))))))))</f>
        <v>0</v>
      </c>
      <c r="S230" s="335"/>
      <c r="T230" s="323">
        <f>IF(E230="",0,IF(S230="",0,IF(S230&lt;-4,0,IF(AND(D230="ж",F230&lt;=10),LOOKUP(S230,Девушки!$BG$5:$BG$75,Девушки!$W$5:$W$75),IF(AND(D230="ж",F230=11),LOOKUP(S230,Девушки!$BH$5:$BH$75,Девушки!$W$5:$W$75),IF(AND(D230="ж",F230=12),LOOKUP(S230,Девушки!$BI$5:$BI$75,Девушки!$W$5:$W$75),IF(AND(D230="ж",F230=13),LOOKUP(S230,Девушки!$BJ$5:$BJ$75,Девушки!$W$5:$W$75),IF(AND(D230="ж",F230=14),LOOKUP(S230,Девушки!$BK$5:$BK$75,Девушки!$W$5:$W$75),IF(AND(D230="ж",F230=15),LOOKUP(S230,Девушки!$BL$5:$BL$75,Девушки!$W$5:$W$75),IF(AND(D230="ж",F230=16),LOOKUP(S230,Девушки!$BM$5:$BM$75,Девушки!$W$5:$W$75),IF(AND(D230="ж",F230&gt;=17),LOOKUP(S230,Девушки!$BN$5:$BN$75,Девушки!$W$5:$W$75),IF(AND(D230="м",F230&lt;=10),LOOKUP(S230,Юноши!$BG$5:$BG$75,Юноши!$W$5:$W$75),IF(AND(D230="м",F230=11),LOOKUP(S230,Юноши!$BH$5:$BH$75,Юноши!$W$5:$W$75),IF(AND(D230="м",F230=12),LOOKUP(S230,Юноши!$BI$5:$BI$75,Юноши!$W$5:$W$75),IF(AND(D230="м",F230=13),LOOKUP(S230,Юноши!$BJ$5:$BJ$75,Юноши!$W$5:$W$75),IF(AND(D230="м",F230=14),LOOKUP(S230,Юноши!$BK$5:$BK$75,Юноши!$W$5:$W$75),IF(AND(D230="м",F230=15),LOOKUP(S230,Юноши!$BL$5:$BL$75,Юноши!$W$5:$W$75),IF(AND(D230="м",F230=16),LOOKUP(S230,Юноши!$BM$5:$BM$75,Юноши!$W$5:$W$75),IF(AND(D230="м",F230&gt;=17),LOOKUP(S230,Юноши!$BN$5:$BN$75,Юноши!$W$5:$W$75))))))))))))))))))))</f>
        <v>0</v>
      </c>
      <c r="U230" s="343"/>
      <c r="V230" s="454">
        <f>IF(E230="",0,IF(U230&lt;=0,0,IF(AND(D230="ж",F230&lt;=10),LOOKUP(U230,Девушки!$BT$5:$BT$76,Девушки!$BO$5:$BO$76),IF(AND(D230="ж",F230=11),LOOKUP(U230,Девушки!$BT$5:$BT$76,Девушки!$BO$5:$BO$76),IF(AND(D230="ж",F230=12),LOOKUP(U230,Девушки!$BT$5:$BT$76,Девушки!$BO$5:$BO$76),IF(AND(D230="ж",F230=13),LOOKUP(U230,Девушки!$BT$5:$BT$76,Девушки!$BO$5:$BO$76),IF(AND(D230="ж",F230=14),LOOKUP(U230,Девушки!$BT$5:$BT$76,Девушки!$BO$5:$BO$76),IF(AND(D230="ж",F230=15),LOOKUP(U230,Девушки!$BT$5:$BT$76,Девушки!$BO$5:$BO$76),IF(AND(D230="ж",F230=16),LOOKUP(U230,Девушки!$BT$5:$BT$76,Девушки!$BO$5:$BO$76),IF(AND(D230="ж",F230&gt;=17),LOOKUP(U230,Девушки!$BT$5:$BT$76,Девушки!$BO$5:$BO$76),IF(AND(D230="м",F230&lt;=10),LOOKUP(U230,Юноши!$BT$5:$BT$76,Юноши!$BO$5:$BO$76),IF(AND(D230="м",F230=11),LOOKUP(U230,Юноши!$BT$5:$BT$76,Юноши!$BO$5:$BO$76),IF(AND(D230="м",F230=12),LOOKUP(U230,Юноши!$BT$5:$BT$76,Юноши!$BO$5:$BO$76),IF(AND(D230="м",F230=13),LOOKUP(U230,Юноши!$BT$5:$BT$76,Юноши!$BO$5:$BO$76),IF(AND(D230="м",F230=14),LOOKUP(U230,Юноши!$BT$5:$BT$76,Юноши!$BO$5:$BO$76),IF(AND(D230="м",F230=15),LOOKUP(U230,Юноши!$BT$5:$BT$76,Юноши!$BO$5:$BO$76),IF(AND(D230="м",F230=16),LOOKUP(U230,Юноши!$BT$5:$BT$76,Юноши!$BO$5:$BO$76),IF(AND(D230="м",F230&gt;=17),LOOKUP(U230,Юноши!$BT$5:$BT$76,Юноши!$BO$5:$BO$76)))))))))))))))))))</f>
        <v>0</v>
      </c>
      <c r="W230" s="348"/>
      <c r="X230" s="324">
        <f>IF(E230="",0,IF(W230="",0,IF(AND(D230="ж",F230&lt;=10),LOOKUP(W230,Девушки!$D$5:$D$76,Девушки!$A$5:$A$76),IF(AND(D230="ж",F230=11),LOOKUP(W230,Девушки!$E$5:$E$76,Девушки!$A$5:$A$76),IF(AND(D230="ж",F230=12),LOOKUP(W230,Девушки!$F$5:$F$76,Девушки!$A$5:$A$76),IF(AND(D230="ж",F230=13),LOOKUP(W230,Девушки!$G$5:$G$76,Девушки!$A$5:$A$76),IF(AND(D230="ж",F230=14),LOOKUP(W230,Девушки!$H$5:$H$76,Девушки!$A$5:$A$76),IF(AND(D230="ж",F230=15),LOOKUP(W230,Девушки!$I$5:$I$76,Девушки!$A$5:$A$76),IF(AND(D230="ж",F230=16),LOOKUP(W230,Девушки!$J$5:$J$76,Девушки!$A$5:$A$76),IF(AND(D230="ж",F230&gt;=17),LOOKUP(W230,Девушки!$K$5:$K$76,Девушки!$A$5:$A$76),IF(AND(D230="м",F230&lt;=10),LOOKUP(W230,Юноши!$D$5:$D$76,Юноши!$A$5:$A$76),IF(AND(D230="м",F230=11),LOOKUP(W230,Юноши!$E$5:$E$76,Юноши!$A$5:$A$76),IF(AND(D230="м",F230=12),LOOKUP(W230,Юноши!$F$5:$F$76,Юноши!$A$5:$A$76),IF(AND(D230="м",F230=13),LOOKUP(W230,Юноши!$G$5:$G$76,Юноши!$A$5:$A$76),IF(AND(D230="м",F230=14),LOOKUP(W230,Юноши!$H$5:$H$76,Юноши!$A$5:$A$76),IF(AND(D230="м",F230=15),LOOKUP(W230,Юноши!$I$5:$I$76,Юноши!$A$5:$A$76),IF(AND(D230="м",F230=16),LOOKUP(W230,Юноши!$J$5:$J$76,Юноши!$A$5:$A$76),IF(AND(D230="м",F230&gt;=17),LOOKUP(W230,Юноши!$K$5:$K$76,Юноши!$A$5:$A$76)))))))))))))))))))</f>
        <v>0</v>
      </c>
      <c r="Y230" s="451">
        <f t="shared" si="7"/>
        <v>0</v>
      </c>
    </row>
    <row r="231" spans="1:25" ht="24.95" customHeight="1">
      <c r="A231" s="456"/>
      <c r="B231" s="456"/>
      <c r="C231" s="457"/>
      <c r="D231" s="458"/>
      <c r="E231" s="463"/>
      <c r="F231" s="416" t="str">
        <f t="shared" si="6"/>
        <v>/</v>
      </c>
      <c r="G231" s="422"/>
      <c r="H231" s="420">
        <f>IF(E231="",0,IF(G231&lt;=0,0,IF(AND(D231="ж",F231&lt;=10),LOOKUP(G231,Девушки!$CH$5:$CH$76,Девушки!$L$5:$L$76),IF(AND(D231="ж",F231=11),LOOKUP(G231,Девушки!$CI$5:$CI$76,Девушки!$L$5:$L$76),IF(AND(D231="ж",F231=12),LOOKUP(G231,Девушки!$CJ$5:$CJ$76,Девушки!$L$5:$L$76),IF(AND(D231="ж",F231=13),LOOKUP(G231,Девушки!$CK$5:$CK$76,Девушки!$L$5:$L$76),IF(AND(D231="ж",F231=14),LOOKUP(G231,Девушки!$CL$5:$CL$76,Девушки!$L$5:$L$76),IF(AND(D231="ж",F231=15),LOOKUP(G231,Девушки!$CM$5:$CM$76,Девушки!$L$5:$L$76),IF(AND(D231="ж",F231=16),LOOKUP(G231,Девушки!$CN$5:$CN$76,Девушки!$L$5:$L$76),IF(AND(D231="ж",F231&gt;=17),LOOKUP(G231,Девушки!$CO$5:$CO$76,Девушки!$L$5:$L$76),IF(AND(D231="м",F231&lt;=10),LOOKUP(G231,Юноши!$CH$5:$CH$76,Юноши!$L$5:$L$76),IF(AND(D231="м",F231=11),LOOKUP(G231,Юноши!$CI$5:$CI$76,Юноши!$L$5:$L$76),IF(AND(D231="м",F231=12),LOOKUP(G231,Юноши!$CJ$5:$CJ$76,Юноши!$L$5:$L$76),IF(AND(D231="м",F231=13),LOOKUP(G231,Юноши!$CK$5:$CK$76,Юноши!$L$5:$L$76),IF(AND(D231="м",F231=14),LOOKUP(G231,Юноши!$CL$5:$CL$76,Юноши!$L$5:$L$76),IF(AND(D231="м",F231=15),LOOKUP(G231,Юноши!$CM$5:$CM$76,Юноши!$L$5:$L$76),IF(AND(D231="м",F231=16),LOOKUP(G231,Юноши!$CN$5:$CN$76,Юноши!$L$5:$L$76),IF(AND(D231="м",F231&gt;=17),LOOKUP(G231,Юноши!$CO$5:$CO$76,Юноши!$L$5:$L$76)))))))))))))))))))</f>
        <v>0</v>
      </c>
      <c r="I231" s="418"/>
      <c r="J231" s="383">
        <f>IF(E231="",0,IF(I231&lt;=0,0,IF(AND(D231="ж",F231&lt;=10),LOOKUP(I231,Девушки!$O$5:$O$76,Девушки!$L$5:$L$76),IF(AND(D231="ж",F231=11),LOOKUP(I231,Девушки!$P$5:$P$76,Девушки!$L$5:$L$76),IF(AND(D231="ж",F231=12),LOOKUP(I231,Девушки!$Q$5:$Q$76,Девушки!$L$5:$L$76),IF(AND(D231="ж",F231=13),LOOKUP(I231,Девушки!$R$5:$R$76,Девушки!$L$5:$L$76),IF(AND(D231="ж",F231=14),LOOKUP(I231,Девушки!$S$5:$S$76,Девушки!$L$5:$L$76),IF(AND(D231="ж",F231=15),LOOKUP(I231,Девушки!$T$5:$T$76,Девушки!$L$5:$L$76),IF(AND(D231="ж",F231=16),LOOKUP(I231,Девушки!$U$5:$U$76,Девушки!$L$5:$L$76),IF(AND(D231="ж",F231&gt;=17),LOOKUP(I231,Девушки!$V$5:$V$76,Девушки!$L$5:$L$76),IF(AND(D231="м",F231&lt;=10),LOOKUP(I231,Юноши!$O$5:$O$76,Юноши!$L$5:$L$76),IF(AND(D231="м",F231=11),LOOKUP(I231,Юноши!$P$5:$P$76,Юноши!$L$5:$L$76),IF(AND(D231="м",F231=12),LOOKUP(I231,Юноши!$Q$5:$Q$76,Юноши!$L$5:$L$76),IF(AND(D231="м",F231=13),LOOKUP(I231,Юноши!$R$5:$R$76,Юноши!$L$5:$L$76),IF(AND(D231="м",F231=14),LOOKUP(I231,Юноши!$S$5:$S$76,Юноши!$L$5:$L$76),IF(AND(D231="м",F231=15),LOOKUP(I231,Юноши!$T$5:$T$76,Юноши!$L$5:$L$76),IF(AND(D231="м",F231=16),LOOKUP(I231,Юноши!$U$5:$U$76,Юноши!$L$5:$L$76),IF(AND(D231="м",F231&gt;=17),LOOKUP(I231,Юноши!$V$5:$V$76,Юноши!$L$5:$L$76)))))))))))))))))))</f>
        <v>0</v>
      </c>
      <c r="K231" s="424"/>
      <c r="L231" s="391">
        <f>IF(E231="",0,IF(K231&lt;=0,0,IF(AND(D231="ж",F231&lt;=16),LOOKUP(K231,Девушки!$CC$5:$CC$76,Девушки!$L$5:$L$76),IF(AND(D231="ж",F231=17),LOOKUP(K231,Девушки!$CD$5:$CD$76,Девушки!$L$5:$L$76),IF(AND(D231="м",F231&lt;=16),LOOKUP(K231,Юноши!$CC$5:$CC$76,Юноши!$L$5:$L$76),IF(AND(D231="м",F231=17),LOOKUP(K231,Юноши!$CD$5:$CD$76,Юноши!$L$5:$L$76)))))))</f>
        <v>0</v>
      </c>
      <c r="M231" s="387"/>
      <c r="N231" s="320">
        <f>IF(E231="",0,IF(M231&lt;=0,0,IF(AND(D231="ж",F231&lt;=10),LOOKUP(M231,Девушки!$Z$5:$Z$75,Девушки!$W$5:$W$75),IF(AND(D231="ж",F231=11),LOOKUP(M231,Девушки!$AA$5:$AA$75,Девушки!$W$5:$W$75),IF(AND(D231="ж",F231=12),LOOKUP(M231,Девушки!$AB$5:$AB$75,Девушки!$W$5:$W$75),IF(AND(D231="ж",F231=13),LOOKUP(M231,Девушки!$AC$5:$AC$75,Девушки!$W$5:$W$75),IF(AND(D231="ж",F231=14),LOOKUP(M231,Девушки!$AD$5:$AD$75,Девушки!$W$5:$W$75),IF(AND(D231="ж",F231=15),LOOKUP(M231,Девушки!$AE$5:$AE$75,Девушки!$W$5:$W$75),IF(AND(D231="ж",F231=16),LOOKUP(M231,Девушки!$AF$5:$AF$75,Девушки!$W$5:$W$75),IF(AND(D231="ж",F231&gt;=17),LOOKUP(M231,Девушки!$AG$5:$AG$75,Девушки!$W$5:$W$75),IF(AND(D231="м",F231&lt;=10),LOOKUP(M231,Юноши!$Z$5:$Z$75,Юноши!$W$5:$W$75),IF(AND(D231="м",F231=11),LOOKUP(M231,Юноши!$AA$5:$AA$75,Юноши!$W$5:$W$75),IF(AND(D231="м",F231=12),LOOKUP(M231,Юноши!$AB$5:$AB$75,Юноши!$W$5:$W$75),IF(AND(D231="м",F231=13),LOOKUP(M231,Юноши!$AC$5:$AC$75,Юноши!$W$5:$W$75),IF(AND(D231="м",F231=14),LOOKUP(M231,Юноши!$AD$5:$AD$75,Юноши!$W$5:$W$75),IF(AND(D231="м",F231=15),LOOKUP(M231,Юноши!$AE$5:$AE$75,Юноши!$W$5:$W$75),IF(AND(D231="м",F231=16),LOOKUP(M231,Юноши!$AF$5:$AF$75,Юноши!$W$5:$W$75),IF(AND(D231="м",F231&gt;=17),LOOKUP(M231,Юноши!$AG$5:$AG$75,Юноши!$W$5:$W$75)))))))))))))))))))</f>
        <v>0</v>
      </c>
      <c r="O231" s="321"/>
      <c r="P231" s="322">
        <f>IF(E231="",0,IF(O231&lt;=0,0,IF(AND(D231="ж",F231&lt;=10),LOOKUP(O231,Девушки!$AK$5:$AK$75,Девушки!$W$5:$W$75),IF(AND(D231="ж",F231=11),LOOKUP(O231,Девушки!$AL$5:$AL$75,Девушки!$W$5:$W$75),IF(AND(D231="ж",F231=12),LOOKUP(O231,Девушки!$AM$5:$AM$75,Девушки!$W$5:$W$75),IF(AND(D231="ж",F231=13),LOOKUP(O231,Девушки!$AN$5:$AN$75,Девушки!$W$5:$W$75),IF(AND(D231="ж",F231=14),LOOKUP(O231,Девушки!$AO$5:$AO$75,Девушки!$W$5:$W$75),IF(AND(D231="ж",F231=15),LOOKUP(O231,Девушки!$AP$5:$AP$75,Девушки!$W$5:$W$75),IF(AND(D231="ж",F231=16),LOOKUP(O231,Девушки!$AQ$5:$AQ$75,Девушки!$W$5:$W$75),IF(AND(D231="ж",F231&gt;=17),LOOKUP(O231,Девушки!$AR$5:$AR$75,Девушки!$W$5:$W$75),IF(AND(D231="м",F231&lt;=10),LOOKUP(O231,Юноши!$AK$5:$AK$75,Юноши!$W$5:$W$75),IF(AND(D231="м",F231=11),LOOKUP(O231,Юноши!$AL$5:$AL$75,Юноши!$W$5:$W$75),IF(AND(D231="м",F231=12),LOOKUP(O231,Юноши!$AM$5:$AM$75,Юноши!$W$5:$W$75),IF(AND(D231="м",F231=13),LOOKUP(O231,Юноши!$AN$5:$AN$75,Юноши!$W$5:$W$75),IF(AND(D231="м",F231=14),LOOKUP(O231,Юноши!$AO$5:$AO$75,Юноши!$W$5:$W$75),IF(AND(D231="м",F231=15),LOOKUP(O231,Юноши!$AP$5:$AP$75,Юноши!$W$5:$W$75),IF(AND(D231="м",F231=16),LOOKUP(O231,Юноши!$AQ$5:$AQ$75,Юноши!$W$5:$W$75),IF(AND(D231="м",F231&gt;=17),LOOKUP(O231,Юноши!$AR$5:$AR$75,Юноши!$W$5:$W$75)))))))))))))))))))</f>
        <v>0</v>
      </c>
      <c r="Q231" s="319"/>
      <c r="R231" s="454">
        <f>IF(E231="",0,IF(Q231&lt;=0,0,IF(AND(D231="ж",F231&lt;=10),LOOKUP(Q231,Девушки!$AV$5:$AV$75,Девушки!$W$5:$W$75),IF(AND(D231="ж",F231=11),LOOKUP(Q231,Девушки!$AW$5:$AW$75,Девушки!$W$5:$W$75),IF(AND(D231="ж",F231=12),LOOKUP(Q231,Девушки!$AX$5:$AX$75,Девушки!$W$5:$W$75),IF(AND(D231="ж",F231=13),LOOKUP(Q231,Девушки!$AY$5:$AY$75,Девушки!$W$5:$W$75),IF(AND(D231="ж",F231=14),LOOKUP(Q231,Девушки!$AZ$5:$AZ$75,Девушки!$W$5:$W$75),IF(AND(D231="ж",F231=15),LOOKUP(Q231,Девушки!$BA$5:$BA$75,Девушки!$W$5:$W$75),IF(AND(D231="ж",F231=16),LOOKUP(Q231,Девушки!$BB$5:$BB$75,Девушки!$W$5:$W$75),IF(AND(D231="ж",F231&gt;=17),LOOKUP(Q231,Девушки!$BC$5:$BC$75,Девушки!$W$5:$W$75),IF(AND(D231="м",F231&lt;=10),LOOKUP(Q231,Юноши!$AV$5:$AV$75,Юноши!$W$5:$W$75),IF(AND(D231="м",F231=11),LOOKUP(Q231,Юноши!$AW$5:$AW$75,Юноши!$W$5:$W$75),IF(AND(D231="м",F231=12),LOOKUP(Q231,Юноши!$AX$5:$AX$75,Юноши!$W$5:$W$75),IF(AND(D231="м",F231=13),LOOKUP(Q231,Юноши!$AY$5:$AY$75,Юноши!$W$5:$W$75),IF(AND(D231="м",F231=14),LOOKUP(Q231,Юноши!$AZ$5:$AZ$75,Юноши!$W$5:$W$75),IF(AND(D231="м",F231=15),LOOKUP(Q231,Юноши!$BA$5:$BA$75,Юноши!$W$5:$W$75),IF(AND(D231="м",F231=16),LOOKUP(Q231,Юноши!$BB$5:$BB$75,Юноши!$W$5:$W$75),IF(AND(D231="м",F231&gt;=17),LOOKUP(Q231,Юноши!$BC$5:$BC$75,Юноши!$W$5:$W$75)))))))))))))))))))</f>
        <v>0</v>
      </c>
      <c r="S231" s="335"/>
      <c r="T231" s="323">
        <f>IF(E231="",0,IF(S231="",0,IF(S231&lt;-4,0,IF(AND(D231="ж",F231&lt;=10),LOOKUP(S231,Девушки!$BG$5:$BG$75,Девушки!$W$5:$W$75),IF(AND(D231="ж",F231=11),LOOKUP(S231,Девушки!$BH$5:$BH$75,Девушки!$W$5:$W$75),IF(AND(D231="ж",F231=12),LOOKUP(S231,Девушки!$BI$5:$BI$75,Девушки!$W$5:$W$75),IF(AND(D231="ж",F231=13),LOOKUP(S231,Девушки!$BJ$5:$BJ$75,Девушки!$W$5:$W$75),IF(AND(D231="ж",F231=14),LOOKUP(S231,Девушки!$BK$5:$BK$75,Девушки!$W$5:$W$75),IF(AND(D231="ж",F231=15),LOOKUP(S231,Девушки!$BL$5:$BL$75,Девушки!$W$5:$W$75),IF(AND(D231="ж",F231=16),LOOKUP(S231,Девушки!$BM$5:$BM$75,Девушки!$W$5:$W$75),IF(AND(D231="ж",F231&gt;=17),LOOKUP(S231,Девушки!$BN$5:$BN$75,Девушки!$W$5:$W$75),IF(AND(D231="м",F231&lt;=10),LOOKUP(S231,Юноши!$BG$5:$BG$75,Юноши!$W$5:$W$75),IF(AND(D231="м",F231=11),LOOKUP(S231,Юноши!$BH$5:$BH$75,Юноши!$W$5:$W$75),IF(AND(D231="м",F231=12),LOOKUP(S231,Юноши!$BI$5:$BI$75,Юноши!$W$5:$W$75),IF(AND(D231="м",F231=13),LOOKUP(S231,Юноши!$BJ$5:$BJ$75,Юноши!$W$5:$W$75),IF(AND(D231="м",F231=14),LOOKUP(S231,Юноши!$BK$5:$BK$75,Юноши!$W$5:$W$75),IF(AND(D231="м",F231=15),LOOKUP(S231,Юноши!$BL$5:$BL$75,Юноши!$W$5:$W$75),IF(AND(D231="м",F231=16),LOOKUP(S231,Юноши!$BM$5:$BM$75,Юноши!$W$5:$W$75),IF(AND(D231="м",F231&gt;=17),LOOKUP(S231,Юноши!$BN$5:$BN$75,Юноши!$W$5:$W$75))))))))))))))))))))</f>
        <v>0</v>
      </c>
      <c r="U231" s="343"/>
      <c r="V231" s="454">
        <f>IF(E231="",0,IF(U231&lt;=0,0,IF(AND(D231="ж",F231&lt;=10),LOOKUP(U231,Девушки!$BT$5:$BT$76,Девушки!$BO$5:$BO$76),IF(AND(D231="ж",F231=11),LOOKUP(U231,Девушки!$BT$5:$BT$76,Девушки!$BO$5:$BO$76),IF(AND(D231="ж",F231=12),LOOKUP(U231,Девушки!$BT$5:$BT$76,Девушки!$BO$5:$BO$76),IF(AND(D231="ж",F231=13),LOOKUP(U231,Девушки!$BT$5:$BT$76,Девушки!$BO$5:$BO$76),IF(AND(D231="ж",F231=14),LOOKUP(U231,Девушки!$BT$5:$BT$76,Девушки!$BO$5:$BO$76),IF(AND(D231="ж",F231=15),LOOKUP(U231,Девушки!$BT$5:$BT$76,Девушки!$BO$5:$BO$76),IF(AND(D231="ж",F231=16),LOOKUP(U231,Девушки!$BT$5:$BT$76,Девушки!$BO$5:$BO$76),IF(AND(D231="ж",F231&gt;=17),LOOKUP(U231,Девушки!$BT$5:$BT$76,Девушки!$BO$5:$BO$76),IF(AND(D231="м",F231&lt;=10),LOOKUP(U231,Юноши!$BT$5:$BT$76,Юноши!$BO$5:$BO$76),IF(AND(D231="м",F231=11),LOOKUP(U231,Юноши!$BT$5:$BT$76,Юноши!$BO$5:$BO$76),IF(AND(D231="м",F231=12),LOOKUP(U231,Юноши!$BT$5:$BT$76,Юноши!$BO$5:$BO$76),IF(AND(D231="м",F231=13),LOOKUP(U231,Юноши!$BT$5:$BT$76,Юноши!$BO$5:$BO$76),IF(AND(D231="м",F231=14),LOOKUP(U231,Юноши!$BT$5:$BT$76,Юноши!$BO$5:$BO$76),IF(AND(D231="м",F231=15),LOOKUP(U231,Юноши!$BT$5:$BT$76,Юноши!$BO$5:$BO$76),IF(AND(D231="м",F231=16),LOOKUP(U231,Юноши!$BT$5:$BT$76,Юноши!$BO$5:$BO$76),IF(AND(D231="м",F231&gt;=17),LOOKUP(U231,Юноши!$BT$5:$BT$76,Юноши!$BO$5:$BO$76)))))))))))))))))))</f>
        <v>0</v>
      </c>
      <c r="W231" s="348"/>
      <c r="X231" s="324">
        <f>IF(E231="",0,IF(W231="",0,IF(AND(D231="ж",F231&lt;=10),LOOKUP(W231,Девушки!$D$5:$D$76,Девушки!$A$5:$A$76),IF(AND(D231="ж",F231=11),LOOKUP(W231,Девушки!$E$5:$E$76,Девушки!$A$5:$A$76),IF(AND(D231="ж",F231=12),LOOKUP(W231,Девушки!$F$5:$F$76,Девушки!$A$5:$A$76),IF(AND(D231="ж",F231=13),LOOKUP(W231,Девушки!$G$5:$G$76,Девушки!$A$5:$A$76),IF(AND(D231="ж",F231=14),LOOKUP(W231,Девушки!$H$5:$H$76,Девушки!$A$5:$A$76),IF(AND(D231="ж",F231=15),LOOKUP(W231,Девушки!$I$5:$I$76,Девушки!$A$5:$A$76),IF(AND(D231="ж",F231=16),LOOKUP(W231,Девушки!$J$5:$J$76,Девушки!$A$5:$A$76),IF(AND(D231="ж",F231&gt;=17),LOOKUP(W231,Девушки!$K$5:$K$76,Девушки!$A$5:$A$76),IF(AND(D231="м",F231&lt;=10),LOOKUP(W231,Юноши!$D$5:$D$76,Юноши!$A$5:$A$76),IF(AND(D231="м",F231=11),LOOKUP(W231,Юноши!$E$5:$E$76,Юноши!$A$5:$A$76),IF(AND(D231="м",F231=12),LOOKUP(W231,Юноши!$F$5:$F$76,Юноши!$A$5:$A$76),IF(AND(D231="м",F231=13),LOOKUP(W231,Юноши!$G$5:$G$76,Юноши!$A$5:$A$76),IF(AND(D231="м",F231=14),LOOKUP(W231,Юноши!$H$5:$H$76,Юноши!$A$5:$A$76),IF(AND(D231="м",F231=15),LOOKUP(W231,Юноши!$I$5:$I$76,Юноши!$A$5:$A$76),IF(AND(D231="м",F231=16),LOOKUP(W231,Юноши!$J$5:$J$76,Юноши!$A$5:$A$76),IF(AND(D231="м",F231&gt;=17),LOOKUP(W231,Юноши!$K$5:$K$76,Юноши!$A$5:$A$76)))))))))))))))))))</f>
        <v>0</v>
      </c>
      <c r="Y231" s="451">
        <f t="shared" si="7"/>
        <v>0</v>
      </c>
    </row>
    <row r="232" spans="1:25" ht="24.95" customHeight="1">
      <c r="A232" s="456"/>
      <c r="B232" s="456"/>
      <c r="C232" s="457"/>
      <c r="D232" s="458"/>
      <c r="E232" s="463"/>
      <c r="F232" s="416" t="str">
        <f t="shared" si="6"/>
        <v>/</v>
      </c>
      <c r="G232" s="422"/>
      <c r="H232" s="420">
        <f>IF(E232="",0,IF(G232&lt;=0,0,IF(AND(D232="ж",F232&lt;=10),LOOKUP(G232,Девушки!$CH$5:$CH$76,Девушки!$L$5:$L$76),IF(AND(D232="ж",F232=11),LOOKUP(G232,Девушки!$CI$5:$CI$76,Девушки!$L$5:$L$76),IF(AND(D232="ж",F232=12),LOOKUP(G232,Девушки!$CJ$5:$CJ$76,Девушки!$L$5:$L$76),IF(AND(D232="ж",F232=13),LOOKUP(G232,Девушки!$CK$5:$CK$76,Девушки!$L$5:$L$76),IF(AND(D232="ж",F232=14),LOOKUP(G232,Девушки!$CL$5:$CL$76,Девушки!$L$5:$L$76),IF(AND(D232="ж",F232=15),LOOKUP(G232,Девушки!$CM$5:$CM$76,Девушки!$L$5:$L$76),IF(AND(D232="ж",F232=16),LOOKUP(G232,Девушки!$CN$5:$CN$76,Девушки!$L$5:$L$76),IF(AND(D232="ж",F232&gt;=17),LOOKUP(G232,Девушки!$CO$5:$CO$76,Девушки!$L$5:$L$76),IF(AND(D232="м",F232&lt;=10),LOOKUP(G232,Юноши!$CH$5:$CH$76,Юноши!$L$5:$L$76),IF(AND(D232="м",F232=11),LOOKUP(G232,Юноши!$CI$5:$CI$76,Юноши!$L$5:$L$76),IF(AND(D232="м",F232=12),LOOKUP(G232,Юноши!$CJ$5:$CJ$76,Юноши!$L$5:$L$76),IF(AND(D232="м",F232=13),LOOKUP(G232,Юноши!$CK$5:$CK$76,Юноши!$L$5:$L$76),IF(AND(D232="м",F232=14),LOOKUP(G232,Юноши!$CL$5:$CL$76,Юноши!$L$5:$L$76),IF(AND(D232="м",F232=15),LOOKUP(G232,Юноши!$CM$5:$CM$76,Юноши!$L$5:$L$76),IF(AND(D232="м",F232=16),LOOKUP(G232,Юноши!$CN$5:$CN$76,Юноши!$L$5:$L$76),IF(AND(D232="м",F232&gt;=17),LOOKUP(G232,Юноши!$CO$5:$CO$76,Юноши!$L$5:$L$76)))))))))))))))))))</f>
        <v>0</v>
      </c>
      <c r="I232" s="418"/>
      <c r="J232" s="383">
        <f>IF(E232="",0,IF(I232&lt;=0,0,IF(AND(D232="ж",F232&lt;=10),LOOKUP(I232,Девушки!$O$5:$O$76,Девушки!$L$5:$L$76),IF(AND(D232="ж",F232=11),LOOKUP(I232,Девушки!$P$5:$P$76,Девушки!$L$5:$L$76),IF(AND(D232="ж",F232=12),LOOKUP(I232,Девушки!$Q$5:$Q$76,Девушки!$L$5:$L$76),IF(AND(D232="ж",F232=13),LOOKUP(I232,Девушки!$R$5:$R$76,Девушки!$L$5:$L$76),IF(AND(D232="ж",F232=14),LOOKUP(I232,Девушки!$S$5:$S$76,Девушки!$L$5:$L$76),IF(AND(D232="ж",F232=15),LOOKUP(I232,Девушки!$T$5:$T$76,Девушки!$L$5:$L$76),IF(AND(D232="ж",F232=16),LOOKUP(I232,Девушки!$U$5:$U$76,Девушки!$L$5:$L$76),IF(AND(D232="ж",F232&gt;=17),LOOKUP(I232,Девушки!$V$5:$V$76,Девушки!$L$5:$L$76),IF(AND(D232="м",F232&lt;=10),LOOKUP(I232,Юноши!$O$5:$O$76,Юноши!$L$5:$L$76),IF(AND(D232="м",F232=11),LOOKUP(I232,Юноши!$P$5:$P$76,Юноши!$L$5:$L$76),IF(AND(D232="м",F232=12),LOOKUP(I232,Юноши!$Q$5:$Q$76,Юноши!$L$5:$L$76),IF(AND(D232="м",F232=13),LOOKUP(I232,Юноши!$R$5:$R$76,Юноши!$L$5:$L$76),IF(AND(D232="м",F232=14),LOOKUP(I232,Юноши!$S$5:$S$76,Юноши!$L$5:$L$76),IF(AND(D232="м",F232=15),LOOKUP(I232,Юноши!$T$5:$T$76,Юноши!$L$5:$L$76),IF(AND(D232="м",F232=16),LOOKUP(I232,Юноши!$U$5:$U$76,Юноши!$L$5:$L$76),IF(AND(D232="м",F232&gt;=17),LOOKUP(I232,Юноши!$V$5:$V$76,Юноши!$L$5:$L$76)))))))))))))))))))</f>
        <v>0</v>
      </c>
      <c r="K232" s="424"/>
      <c r="L232" s="391">
        <f>IF(E232="",0,IF(K232&lt;=0,0,IF(AND(D232="ж",F232&lt;=16),LOOKUP(K232,Девушки!$CC$5:$CC$76,Девушки!$L$5:$L$76),IF(AND(D232="ж",F232=17),LOOKUP(K232,Девушки!$CD$5:$CD$76,Девушки!$L$5:$L$76),IF(AND(D232="м",F232&lt;=16),LOOKUP(K232,Юноши!$CC$5:$CC$76,Юноши!$L$5:$L$76),IF(AND(D232="м",F232=17),LOOKUP(K232,Юноши!$CD$5:$CD$76,Юноши!$L$5:$L$76)))))))</f>
        <v>0</v>
      </c>
      <c r="M232" s="387"/>
      <c r="N232" s="320">
        <f>IF(E232="",0,IF(M232&lt;=0,0,IF(AND(D232="ж",F232&lt;=10),LOOKUP(M232,Девушки!$Z$5:$Z$75,Девушки!$W$5:$W$75),IF(AND(D232="ж",F232=11),LOOKUP(M232,Девушки!$AA$5:$AA$75,Девушки!$W$5:$W$75),IF(AND(D232="ж",F232=12),LOOKUP(M232,Девушки!$AB$5:$AB$75,Девушки!$W$5:$W$75),IF(AND(D232="ж",F232=13),LOOKUP(M232,Девушки!$AC$5:$AC$75,Девушки!$W$5:$W$75),IF(AND(D232="ж",F232=14),LOOKUP(M232,Девушки!$AD$5:$AD$75,Девушки!$W$5:$W$75),IF(AND(D232="ж",F232=15),LOOKUP(M232,Девушки!$AE$5:$AE$75,Девушки!$W$5:$W$75),IF(AND(D232="ж",F232=16),LOOKUP(M232,Девушки!$AF$5:$AF$75,Девушки!$W$5:$W$75),IF(AND(D232="ж",F232&gt;=17),LOOKUP(M232,Девушки!$AG$5:$AG$75,Девушки!$W$5:$W$75),IF(AND(D232="м",F232&lt;=10),LOOKUP(M232,Юноши!$Z$5:$Z$75,Юноши!$W$5:$W$75),IF(AND(D232="м",F232=11),LOOKUP(M232,Юноши!$AA$5:$AA$75,Юноши!$W$5:$W$75),IF(AND(D232="м",F232=12),LOOKUP(M232,Юноши!$AB$5:$AB$75,Юноши!$W$5:$W$75),IF(AND(D232="м",F232=13),LOOKUP(M232,Юноши!$AC$5:$AC$75,Юноши!$W$5:$W$75),IF(AND(D232="м",F232=14),LOOKUP(M232,Юноши!$AD$5:$AD$75,Юноши!$W$5:$W$75),IF(AND(D232="м",F232=15),LOOKUP(M232,Юноши!$AE$5:$AE$75,Юноши!$W$5:$W$75),IF(AND(D232="м",F232=16),LOOKUP(M232,Юноши!$AF$5:$AF$75,Юноши!$W$5:$W$75),IF(AND(D232="м",F232&gt;=17),LOOKUP(M232,Юноши!$AG$5:$AG$75,Юноши!$W$5:$W$75)))))))))))))))))))</f>
        <v>0</v>
      </c>
      <c r="O232" s="321"/>
      <c r="P232" s="322">
        <f>IF(E232="",0,IF(O232&lt;=0,0,IF(AND(D232="ж",F232&lt;=10),LOOKUP(O232,Девушки!$AK$5:$AK$75,Девушки!$W$5:$W$75),IF(AND(D232="ж",F232=11),LOOKUP(O232,Девушки!$AL$5:$AL$75,Девушки!$W$5:$W$75),IF(AND(D232="ж",F232=12),LOOKUP(O232,Девушки!$AM$5:$AM$75,Девушки!$W$5:$W$75),IF(AND(D232="ж",F232=13),LOOKUP(O232,Девушки!$AN$5:$AN$75,Девушки!$W$5:$W$75),IF(AND(D232="ж",F232=14),LOOKUP(O232,Девушки!$AO$5:$AO$75,Девушки!$W$5:$W$75),IF(AND(D232="ж",F232=15),LOOKUP(O232,Девушки!$AP$5:$AP$75,Девушки!$W$5:$W$75),IF(AND(D232="ж",F232=16),LOOKUP(O232,Девушки!$AQ$5:$AQ$75,Девушки!$W$5:$W$75),IF(AND(D232="ж",F232&gt;=17),LOOKUP(O232,Девушки!$AR$5:$AR$75,Девушки!$W$5:$W$75),IF(AND(D232="м",F232&lt;=10),LOOKUP(O232,Юноши!$AK$5:$AK$75,Юноши!$W$5:$W$75),IF(AND(D232="м",F232=11),LOOKUP(O232,Юноши!$AL$5:$AL$75,Юноши!$W$5:$W$75),IF(AND(D232="м",F232=12),LOOKUP(O232,Юноши!$AM$5:$AM$75,Юноши!$W$5:$W$75),IF(AND(D232="м",F232=13),LOOKUP(O232,Юноши!$AN$5:$AN$75,Юноши!$W$5:$W$75),IF(AND(D232="м",F232=14),LOOKUP(O232,Юноши!$AO$5:$AO$75,Юноши!$W$5:$W$75),IF(AND(D232="м",F232=15),LOOKUP(O232,Юноши!$AP$5:$AP$75,Юноши!$W$5:$W$75),IF(AND(D232="м",F232=16),LOOKUP(O232,Юноши!$AQ$5:$AQ$75,Юноши!$W$5:$W$75),IF(AND(D232="м",F232&gt;=17),LOOKUP(O232,Юноши!$AR$5:$AR$75,Юноши!$W$5:$W$75)))))))))))))))))))</f>
        <v>0</v>
      </c>
      <c r="Q232" s="319"/>
      <c r="R232" s="454">
        <f>IF(E232="",0,IF(Q232&lt;=0,0,IF(AND(D232="ж",F232&lt;=10),LOOKUP(Q232,Девушки!$AV$5:$AV$75,Девушки!$W$5:$W$75),IF(AND(D232="ж",F232=11),LOOKUP(Q232,Девушки!$AW$5:$AW$75,Девушки!$W$5:$W$75),IF(AND(D232="ж",F232=12),LOOKUP(Q232,Девушки!$AX$5:$AX$75,Девушки!$W$5:$W$75),IF(AND(D232="ж",F232=13),LOOKUP(Q232,Девушки!$AY$5:$AY$75,Девушки!$W$5:$W$75),IF(AND(D232="ж",F232=14),LOOKUP(Q232,Девушки!$AZ$5:$AZ$75,Девушки!$W$5:$W$75),IF(AND(D232="ж",F232=15),LOOKUP(Q232,Девушки!$BA$5:$BA$75,Девушки!$W$5:$W$75),IF(AND(D232="ж",F232=16),LOOKUP(Q232,Девушки!$BB$5:$BB$75,Девушки!$W$5:$W$75),IF(AND(D232="ж",F232&gt;=17),LOOKUP(Q232,Девушки!$BC$5:$BC$75,Девушки!$W$5:$W$75),IF(AND(D232="м",F232&lt;=10),LOOKUP(Q232,Юноши!$AV$5:$AV$75,Юноши!$W$5:$W$75),IF(AND(D232="м",F232=11),LOOKUP(Q232,Юноши!$AW$5:$AW$75,Юноши!$W$5:$W$75),IF(AND(D232="м",F232=12),LOOKUP(Q232,Юноши!$AX$5:$AX$75,Юноши!$W$5:$W$75),IF(AND(D232="м",F232=13),LOOKUP(Q232,Юноши!$AY$5:$AY$75,Юноши!$W$5:$W$75),IF(AND(D232="м",F232=14),LOOKUP(Q232,Юноши!$AZ$5:$AZ$75,Юноши!$W$5:$W$75),IF(AND(D232="м",F232=15),LOOKUP(Q232,Юноши!$BA$5:$BA$75,Юноши!$W$5:$W$75),IF(AND(D232="м",F232=16),LOOKUP(Q232,Юноши!$BB$5:$BB$75,Юноши!$W$5:$W$75),IF(AND(D232="м",F232&gt;=17),LOOKUP(Q232,Юноши!$BC$5:$BC$75,Юноши!$W$5:$W$75)))))))))))))))))))</f>
        <v>0</v>
      </c>
      <c r="S232" s="335"/>
      <c r="T232" s="323">
        <f>IF(E232="",0,IF(S232="",0,IF(S232&lt;-4,0,IF(AND(D232="ж",F232&lt;=10),LOOKUP(S232,Девушки!$BG$5:$BG$75,Девушки!$W$5:$W$75),IF(AND(D232="ж",F232=11),LOOKUP(S232,Девушки!$BH$5:$BH$75,Девушки!$W$5:$W$75),IF(AND(D232="ж",F232=12),LOOKUP(S232,Девушки!$BI$5:$BI$75,Девушки!$W$5:$W$75),IF(AND(D232="ж",F232=13),LOOKUP(S232,Девушки!$BJ$5:$BJ$75,Девушки!$W$5:$W$75),IF(AND(D232="ж",F232=14),LOOKUP(S232,Девушки!$BK$5:$BK$75,Девушки!$W$5:$W$75),IF(AND(D232="ж",F232=15),LOOKUP(S232,Девушки!$BL$5:$BL$75,Девушки!$W$5:$W$75),IF(AND(D232="ж",F232=16),LOOKUP(S232,Девушки!$BM$5:$BM$75,Девушки!$W$5:$W$75),IF(AND(D232="ж",F232&gt;=17),LOOKUP(S232,Девушки!$BN$5:$BN$75,Девушки!$W$5:$W$75),IF(AND(D232="м",F232&lt;=10),LOOKUP(S232,Юноши!$BG$5:$BG$75,Юноши!$W$5:$W$75),IF(AND(D232="м",F232=11),LOOKUP(S232,Юноши!$BH$5:$BH$75,Юноши!$W$5:$W$75),IF(AND(D232="м",F232=12),LOOKUP(S232,Юноши!$BI$5:$BI$75,Юноши!$W$5:$W$75),IF(AND(D232="м",F232=13),LOOKUP(S232,Юноши!$BJ$5:$BJ$75,Юноши!$W$5:$W$75),IF(AND(D232="м",F232=14),LOOKUP(S232,Юноши!$BK$5:$BK$75,Юноши!$W$5:$W$75),IF(AND(D232="м",F232=15),LOOKUP(S232,Юноши!$BL$5:$BL$75,Юноши!$W$5:$W$75),IF(AND(D232="м",F232=16),LOOKUP(S232,Юноши!$BM$5:$BM$75,Юноши!$W$5:$W$75),IF(AND(D232="м",F232&gt;=17),LOOKUP(S232,Юноши!$BN$5:$BN$75,Юноши!$W$5:$W$75))))))))))))))))))))</f>
        <v>0</v>
      </c>
      <c r="U232" s="343"/>
      <c r="V232" s="454">
        <f>IF(E232="",0,IF(U232&lt;=0,0,IF(AND(D232="ж",F232&lt;=10),LOOKUP(U232,Девушки!$BT$5:$BT$76,Девушки!$BO$5:$BO$76),IF(AND(D232="ж",F232=11),LOOKUP(U232,Девушки!$BT$5:$BT$76,Девушки!$BO$5:$BO$76),IF(AND(D232="ж",F232=12),LOOKUP(U232,Девушки!$BT$5:$BT$76,Девушки!$BO$5:$BO$76),IF(AND(D232="ж",F232=13),LOOKUP(U232,Девушки!$BT$5:$BT$76,Девушки!$BO$5:$BO$76),IF(AND(D232="ж",F232=14),LOOKUP(U232,Девушки!$BT$5:$BT$76,Девушки!$BO$5:$BO$76),IF(AND(D232="ж",F232=15),LOOKUP(U232,Девушки!$BT$5:$BT$76,Девушки!$BO$5:$BO$76),IF(AND(D232="ж",F232=16),LOOKUP(U232,Девушки!$BT$5:$BT$76,Девушки!$BO$5:$BO$76),IF(AND(D232="ж",F232&gt;=17),LOOKUP(U232,Девушки!$BT$5:$BT$76,Девушки!$BO$5:$BO$76),IF(AND(D232="м",F232&lt;=10),LOOKUP(U232,Юноши!$BT$5:$BT$76,Юноши!$BO$5:$BO$76),IF(AND(D232="м",F232=11),LOOKUP(U232,Юноши!$BT$5:$BT$76,Юноши!$BO$5:$BO$76),IF(AND(D232="м",F232=12),LOOKUP(U232,Юноши!$BT$5:$BT$76,Юноши!$BO$5:$BO$76),IF(AND(D232="м",F232=13),LOOKUP(U232,Юноши!$BT$5:$BT$76,Юноши!$BO$5:$BO$76),IF(AND(D232="м",F232=14),LOOKUP(U232,Юноши!$BT$5:$BT$76,Юноши!$BO$5:$BO$76),IF(AND(D232="м",F232=15),LOOKUP(U232,Юноши!$BT$5:$BT$76,Юноши!$BO$5:$BO$76),IF(AND(D232="м",F232=16),LOOKUP(U232,Юноши!$BT$5:$BT$76,Юноши!$BO$5:$BO$76),IF(AND(D232="м",F232&gt;=17),LOOKUP(U232,Юноши!$BT$5:$BT$76,Юноши!$BO$5:$BO$76)))))))))))))))))))</f>
        <v>0</v>
      </c>
      <c r="W232" s="348"/>
      <c r="X232" s="324">
        <f>IF(E232="",0,IF(W232="",0,IF(AND(D232="ж",F232&lt;=10),LOOKUP(W232,Девушки!$D$5:$D$76,Девушки!$A$5:$A$76),IF(AND(D232="ж",F232=11),LOOKUP(W232,Девушки!$E$5:$E$76,Девушки!$A$5:$A$76),IF(AND(D232="ж",F232=12),LOOKUP(W232,Девушки!$F$5:$F$76,Девушки!$A$5:$A$76),IF(AND(D232="ж",F232=13),LOOKUP(W232,Девушки!$G$5:$G$76,Девушки!$A$5:$A$76),IF(AND(D232="ж",F232=14),LOOKUP(W232,Девушки!$H$5:$H$76,Девушки!$A$5:$A$76),IF(AND(D232="ж",F232=15),LOOKUP(W232,Девушки!$I$5:$I$76,Девушки!$A$5:$A$76),IF(AND(D232="ж",F232=16),LOOKUP(W232,Девушки!$J$5:$J$76,Девушки!$A$5:$A$76),IF(AND(D232="ж",F232&gt;=17),LOOKUP(W232,Девушки!$K$5:$K$76,Девушки!$A$5:$A$76),IF(AND(D232="м",F232&lt;=10),LOOKUP(W232,Юноши!$D$5:$D$76,Юноши!$A$5:$A$76),IF(AND(D232="м",F232=11),LOOKUP(W232,Юноши!$E$5:$E$76,Юноши!$A$5:$A$76),IF(AND(D232="м",F232=12),LOOKUP(W232,Юноши!$F$5:$F$76,Юноши!$A$5:$A$76),IF(AND(D232="м",F232=13),LOOKUP(W232,Юноши!$G$5:$G$76,Юноши!$A$5:$A$76),IF(AND(D232="м",F232=14),LOOKUP(W232,Юноши!$H$5:$H$76,Юноши!$A$5:$A$76),IF(AND(D232="м",F232=15),LOOKUP(W232,Юноши!$I$5:$I$76,Юноши!$A$5:$A$76),IF(AND(D232="м",F232=16),LOOKUP(W232,Юноши!$J$5:$J$76,Юноши!$A$5:$A$76),IF(AND(D232="м",F232&gt;=17),LOOKUP(W232,Юноши!$K$5:$K$76,Юноши!$A$5:$A$76)))))))))))))))))))</f>
        <v>0</v>
      </c>
      <c r="Y232" s="451">
        <f t="shared" si="7"/>
        <v>0</v>
      </c>
    </row>
    <row r="233" spans="1:25" ht="24.95" customHeight="1">
      <c r="A233" s="456"/>
      <c r="B233" s="456"/>
      <c r="C233" s="457"/>
      <c r="D233" s="458"/>
      <c r="E233" s="463"/>
      <c r="F233" s="416" t="str">
        <f t="shared" si="6"/>
        <v>/</v>
      </c>
      <c r="G233" s="422"/>
      <c r="H233" s="420">
        <f>IF(E233="",0,IF(G233&lt;=0,0,IF(AND(D233="ж",F233&lt;=10),LOOKUP(G233,Девушки!$CH$5:$CH$76,Девушки!$L$5:$L$76),IF(AND(D233="ж",F233=11),LOOKUP(G233,Девушки!$CI$5:$CI$76,Девушки!$L$5:$L$76),IF(AND(D233="ж",F233=12),LOOKUP(G233,Девушки!$CJ$5:$CJ$76,Девушки!$L$5:$L$76),IF(AND(D233="ж",F233=13),LOOKUP(G233,Девушки!$CK$5:$CK$76,Девушки!$L$5:$L$76),IF(AND(D233="ж",F233=14),LOOKUP(G233,Девушки!$CL$5:$CL$76,Девушки!$L$5:$L$76),IF(AND(D233="ж",F233=15),LOOKUP(G233,Девушки!$CM$5:$CM$76,Девушки!$L$5:$L$76),IF(AND(D233="ж",F233=16),LOOKUP(G233,Девушки!$CN$5:$CN$76,Девушки!$L$5:$L$76),IF(AND(D233="ж",F233&gt;=17),LOOKUP(G233,Девушки!$CO$5:$CO$76,Девушки!$L$5:$L$76),IF(AND(D233="м",F233&lt;=10),LOOKUP(G233,Юноши!$CH$5:$CH$76,Юноши!$L$5:$L$76),IF(AND(D233="м",F233=11),LOOKUP(G233,Юноши!$CI$5:$CI$76,Юноши!$L$5:$L$76),IF(AND(D233="м",F233=12),LOOKUP(G233,Юноши!$CJ$5:$CJ$76,Юноши!$L$5:$L$76),IF(AND(D233="м",F233=13),LOOKUP(G233,Юноши!$CK$5:$CK$76,Юноши!$L$5:$L$76),IF(AND(D233="м",F233=14),LOOKUP(G233,Юноши!$CL$5:$CL$76,Юноши!$L$5:$L$76),IF(AND(D233="м",F233=15),LOOKUP(G233,Юноши!$CM$5:$CM$76,Юноши!$L$5:$L$76),IF(AND(D233="м",F233=16),LOOKUP(G233,Юноши!$CN$5:$CN$76,Юноши!$L$5:$L$76),IF(AND(D233="м",F233&gt;=17),LOOKUP(G233,Юноши!$CO$5:$CO$76,Юноши!$L$5:$L$76)))))))))))))))))))</f>
        <v>0</v>
      </c>
      <c r="I233" s="418"/>
      <c r="J233" s="383">
        <f>IF(E233="",0,IF(I233&lt;=0,0,IF(AND(D233="ж",F233&lt;=10),LOOKUP(I233,Девушки!$O$5:$O$76,Девушки!$L$5:$L$76),IF(AND(D233="ж",F233=11),LOOKUP(I233,Девушки!$P$5:$P$76,Девушки!$L$5:$L$76),IF(AND(D233="ж",F233=12),LOOKUP(I233,Девушки!$Q$5:$Q$76,Девушки!$L$5:$L$76),IF(AND(D233="ж",F233=13),LOOKUP(I233,Девушки!$R$5:$R$76,Девушки!$L$5:$L$76),IF(AND(D233="ж",F233=14),LOOKUP(I233,Девушки!$S$5:$S$76,Девушки!$L$5:$L$76),IF(AND(D233="ж",F233=15),LOOKUP(I233,Девушки!$T$5:$T$76,Девушки!$L$5:$L$76),IF(AND(D233="ж",F233=16),LOOKUP(I233,Девушки!$U$5:$U$76,Девушки!$L$5:$L$76),IF(AND(D233="ж",F233&gt;=17),LOOKUP(I233,Девушки!$V$5:$V$76,Девушки!$L$5:$L$76),IF(AND(D233="м",F233&lt;=10),LOOKUP(I233,Юноши!$O$5:$O$76,Юноши!$L$5:$L$76),IF(AND(D233="м",F233=11),LOOKUP(I233,Юноши!$P$5:$P$76,Юноши!$L$5:$L$76),IF(AND(D233="м",F233=12),LOOKUP(I233,Юноши!$Q$5:$Q$76,Юноши!$L$5:$L$76),IF(AND(D233="м",F233=13),LOOKUP(I233,Юноши!$R$5:$R$76,Юноши!$L$5:$L$76),IF(AND(D233="м",F233=14),LOOKUP(I233,Юноши!$S$5:$S$76,Юноши!$L$5:$L$76),IF(AND(D233="м",F233=15),LOOKUP(I233,Юноши!$T$5:$T$76,Юноши!$L$5:$L$76),IF(AND(D233="м",F233=16),LOOKUP(I233,Юноши!$U$5:$U$76,Юноши!$L$5:$L$76),IF(AND(D233="м",F233&gt;=17),LOOKUP(I233,Юноши!$V$5:$V$76,Юноши!$L$5:$L$76)))))))))))))))))))</f>
        <v>0</v>
      </c>
      <c r="K233" s="424"/>
      <c r="L233" s="391">
        <f>IF(E233="",0,IF(K233&lt;=0,0,IF(AND(D233="ж",F233&lt;=16),LOOKUP(K233,Девушки!$CC$5:$CC$76,Девушки!$L$5:$L$76),IF(AND(D233="ж",F233=17),LOOKUP(K233,Девушки!$CD$5:$CD$76,Девушки!$L$5:$L$76),IF(AND(D233="м",F233&lt;=16),LOOKUP(K233,Юноши!$CC$5:$CC$76,Юноши!$L$5:$L$76),IF(AND(D233="м",F233=17),LOOKUP(K233,Юноши!$CD$5:$CD$76,Юноши!$L$5:$L$76)))))))</f>
        <v>0</v>
      </c>
      <c r="M233" s="387"/>
      <c r="N233" s="320">
        <f>IF(E233="",0,IF(M233&lt;=0,0,IF(AND(D233="ж",F233&lt;=10),LOOKUP(M233,Девушки!$Z$5:$Z$75,Девушки!$W$5:$W$75),IF(AND(D233="ж",F233=11),LOOKUP(M233,Девушки!$AA$5:$AA$75,Девушки!$W$5:$W$75),IF(AND(D233="ж",F233=12),LOOKUP(M233,Девушки!$AB$5:$AB$75,Девушки!$W$5:$W$75),IF(AND(D233="ж",F233=13),LOOKUP(M233,Девушки!$AC$5:$AC$75,Девушки!$W$5:$W$75),IF(AND(D233="ж",F233=14),LOOKUP(M233,Девушки!$AD$5:$AD$75,Девушки!$W$5:$W$75),IF(AND(D233="ж",F233=15),LOOKUP(M233,Девушки!$AE$5:$AE$75,Девушки!$W$5:$W$75),IF(AND(D233="ж",F233=16),LOOKUP(M233,Девушки!$AF$5:$AF$75,Девушки!$W$5:$W$75),IF(AND(D233="ж",F233&gt;=17),LOOKUP(M233,Девушки!$AG$5:$AG$75,Девушки!$W$5:$W$75),IF(AND(D233="м",F233&lt;=10),LOOKUP(M233,Юноши!$Z$5:$Z$75,Юноши!$W$5:$W$75),IF(AND(D233="м",F233=11),LOOKUP(M233,Юноши!$AA$5:$AA$75,Юноши!$W$5:$W$75),IF(AND(D233="м",F233=12),LOOKUP(M233,Юноши!$AB$5:$AB$75,Юноши!$W$5:$W$75),IF(AND(D233="м",F233=13),LOOKUP(M233,Юноши!$AC$5:$AC$75,Юноши!$W$5:$W$75),IF(AND(D233="м",F233=14),LOOKUP(M233,Юноши!$AD$5:$AD$75,Юноши!$W$5:$W$75),IF(AND(D233="м",F233=15),LOOKUP(M233,Юноши!$AE$5:$AE$75,Юноши!$W$5:$W$75),IF(AND(D233="м",F233=16),LOOKUP(M233,Юноши!$AF$5:$AF$75,Юноши!$W$5:$W$75),IF(AND(D233="м",F233&gt;=17),LOOKUP(M233,Юноши!$AG$5:$AG$75,Юноши!$W$5:$W$75)))))))))))))))))))</f>
        <v>0</v>
      </c>
      <c r="O233" s="321"/>
      <c r="P233" s="322">
        <f>IF(E233="",0,IF(O233&lt;=0,0,IF(AND(D233="ж",F233&lt;=10),LOOKUP(O233,Девушки!$AK$5:$AK$75,Девушки!$W$5:$W$75),IF(AND(D233="ж",F233=11),LOOKUP(O233,Девушки!$AL$5:$AL$75,Девушки!$W$5:$W$75),IF(AND(D233="ж",F233=12),LOOKUP(O233,Девушки!$AM$5:$AM$75,Девушки!$W$5:$W$75),IF(AND(D233="ж",F233=13),LOOKUP(O233,Девушки!$AN$5:$AN$75,Девушки!$W$5:$W$75),IF(AND(D233="ж",F233=14),LOOKUP(O233,Девушки!$AO$5:$AO$75,Девушки!$W$5:$W$75),IF(AND(D233="ж",F233=15),LOOKUP(O233,Девушки!$AP$5:$AP$75,Девушки!$W$5:$W$75),IF(AND(D233="ж",F233=16),LOOKUP(O233,Девушки!$AQ$5:$AQ$75,Девушки!$W$5:$W$75),IF(AND(D233="ж",F233&gt;=17),LOOKUP(O233,Девушки!$AR$5:$AR$75,Девушки!$W$5:$W$75),IF(AND(D233="м",F233&lt;=10),LOOKUP(O233,Юноши!$AK$5:$AK$75,Юноши!$W$5:$W$75),IF(AND(D233="м",F233=11),LOOKUP(O233,Юноши!$AL$5:$AL$75,Юноши!$W$5:$W$75),IF(AND(D233="м",F233=12),LOOKUP(O233,Юноши!$AM$5:$AM$75,Юноши!$W$5:$W$75),IF(AND(D233="м",F233=13),LOOKUP(O233,Юноши!$AN$5:$AN$75,Юноши!$W$5:$W$75),IF(AND(D233="м",F233=14),LOOKUP(O233,Юноши!$AO$5:$AO$75,Юноши!$W$5:$W$75),IF(AND(D233="м",F233=15),LOOKUP(O233,Юноши!$AP$5:$AP$75,Юноши!$W$5:$W$75),IF(AND(D233="м",F233=16),LOOKUP(O233,Юноши!$AQ$5:$AQ$75,Юноши!$W$5:$W$75),IF(AND(D233="м",F233&gt;=17),LOOKUP(O233,Юноши!$AR$5:$AR$75,Юноши!$W$5:$W$75)))))))))))))))))))</f>
        <v>0</v>
      </c>
      <c r="Q233" s="319"/>
      <c r="R233" s="454">
        <f>IF(E233="",0,IF(Q233&lt;=0,0,IF(AND(D233="ж",F233&lt;=10),LOOKUP(Q233,Девушки!$AV$5:$AV$75,Девушки!$W$5:$W$75),IF(AND(D233="ж",F233=11),LOOKUP(Q233,Девушки!$AW$5:$AW$75,Девушки!$W$5:$W$75),IF(AND(D233="ж",F233=12),LOOKUP(Q233,Девушки!$AX$5:$AX$75,Девушки!$W$5:$W$75),IF(AND(D233="ж",F233=13),LOOKUP(Q233,Девушки!$AY$5:$AY$75,Девушки!$W$5:$W$75),IF(AND(D233="ж",F233=14),LOOKUP(Q233,Девушки!$AZ$5:$AZ$75,Девушки!$W$5:$W$75),IF(AND(D233="ж",F233=15),LOOKUP(Q233,Девушки!$BA$5:$BA$75,Девушки!$W$5:$W$75),IF(AND(D233="ж",F233=16),LOOKUP(Q233,Девушки!$BB$5:$BB$75,Девушки!$W$5:$W$75),IF(AND(D233="ж",F233&gt;=17),LOOKUP(Q233,Девушки!$BC$5:$BC$75,Девушки!$W$5:$W$75),IF(AND(D233="м",F233&lt;=10),LOOKUP(Q233,Юноши!$AV$5:$AV$75,Юноши!$W$5:$W$75),IF(AND(D233="м",F233=11),LOOKUP(Q233,Юноши!$AW$5:$AW$75,Юноши!$W$5:$W$75),IF(AND(D233="м",F233=12),LOOKUP(Q233,Юноши!$AX$5:$AX$75,Юноши!$W$5:$W$75),IF(AND(D233="м",F233=13),LOOKUP(Q233,Юноши!$AY$5:$AY$75,Юноши!$W$5:$W$75),IF(AND(D233="м",F233=14),LOOKUP(Q233,Юноши!$AZ$5:$AZ$75,Юноши!$W$5:$W$75),IF(AND(D233="м",F233=15),LOOKUP(Q233,Юноши!$BA$5:$BA$75,Юноши!$W$5:$W$75),IF(AND(D233="м",F233=16),LOOKUP(Q233,Юноши!$BB$5:$BB$75,Юноши!$W$5:$W$75),IF(AND(D233="м",F233&gt;=17),LOOKUP(Q233,Юноши!$BC$5:$BC$75,Юноши!$W$5:$W$75)))))))))))))))))))</f>
        <v>0</v>
      </c>
      <c r="S233" s="335"/>
      <c r="T233" s="323">
        <f>IF(E233="",0,IF(S233="",0,IF(S233&lt;-4,0,IF(AND(D233="ж",F233&lt;=10),LOOKUP(S233,Девушки!$BG$5:$BG$75,Девушки!$W$5:$W$75),IF(AND(D233="ж",F233=11),LOOKUP(S233,Девушки!$BH$5:$BH$75,Девушки!$W$5:$W$75),IF(AND(D233="ж",F233=12),LOOKUP(S233,Девушки!$BI$5:$BI$75,Девушки!$W$5:$W$75),IF(AND(D233="ж",F233=13),LOOKUP(S233,Девушки!$BJ$5:$BJ$75,Девушки!$W$5:$W$75),IF(AND(D233="ж",F233=14),LOOKUP(S233,Девушки!$BK$5:$BK$75,Девушки!$W$5:$W$75),IF(AND(D233="ж",F233=15),LOOKUP(S233,Девушки!$BL$5:$BL$75,Девушки!$W$5:$W$75),IF(AND(D233="ж",F233=16),LOOKUP(S233,Девушки!$BM$5:$BM$75,Девушки!$W$5:$W$75),IF(AND(D233="ж",F233&gt;=17),LOOKUP(S233,Девушки!$BN$5:$BN$75,Девушки!$W$5:$W$75),IF(AND(D233="м",F233&lt;=10),LOOKUP(S233,Юноши!$BG$5:$BG$75,Юноши!$W$5:$W$75),IF(AND(D233="м",F233=11),LOOKUP(S233,Юноши!$BH$5:$BH$75,Юноши!$W$5:$W$75),IF(AND(D233="м",F233=12),LOOKUP(S233,Юноши!$BI$5:$BI$75,Юноши!$W$5:$W$75),IF(AND(D233="м",F233=13),LOOKUP(S233,Юноши!$BJ$5:$BJ$75,Юноши!$W$5:$W$75),IF(AND(D233="м",F233=14),LOOKUP(S233,Юноши!$BK$5:$BK$75,Юноши!$W$5:$W$75),IF(AND(D233="м",F233=15),LOOKUP(S233,Юноши!$BL$5:$BL$75,Юноши!$W$5:$W$75),IF(AND(D233="м",F233=16),LOOKUP(S233,Юноши!$BM$5:$BM$75,Юноши!$W$5:$W$75),IF(AND(D233="м",F233&gt;=17),LOOKUP(S233,Юноши!$BN$5:$BN$75,Юноши!$W$5:$W$75))))))))))))))))))))</f>
        <v>0</v>
      </c>
      <c r="U233" s="343"/>
      <c r="V233" s="454">
        <f>IF(E233="",0,IF(U233&lt;=0,0,IF(AND(D233="ж",F233&lt;=10),LOOKUP(U233,Девушки!$BT$5:$BT$76,Девушки!$BO$5:$BO$76),IF(AND(D233="ж",F233=11),LOOKUP(U233,Девушки!$BT$5:$BT$76,Девушки!$BO$5:$BO$76),IF(AND(D233="ж",F233=12),LOOKUP(U233,Девушки!$BT$5:$BT$76,Девушки!$BO$5:$BO$76),IF(AND(D233="ж",F233=13),LOOKUP(U233,Девушки!$BT$5:$BT$76,Девушки!$BO$5:$BO$76),IF(AND(D233="ж",F233=14),LOOKUP(U233,Девушки!$BT$5:$BT$76,Девушки!$BO$5:$BO$76),IF(AND(D233="ж",F233=15),LOOKUP(U233,Девушки!$BT$5:$BT$76,Девушки!$BO$5:$BO$76),IF(AND(D233="ж",F233=16),LOOKUP(U233,Девушки!$BT$5:$BT$76,Девушки!$BO$5:$BO$76),IF(AND(D233="ж",F233&gt;=17),LOOKUP(U233,Девушки!$BT$5:$BT$76,Девушки!$BO$5:$BO$76),IF(AND(D233="м",F233&lt;=10),LOOKUP(U233,Юноши!$BT$5:$BT$76,Юноши!$BO$5:$BO$76),IF(AND(D233="м",F233=11),LOOKUP(U233,Юноши!$BT$5:$BT$76,Юноши!$BO$5:$BO$76),IF(AND(D233="м",F233=12),LOOKUP(U233,Юноши!$BT$5:$BT$76,Юноши!$BO$5:$BO$76),IF(AND(D233="м",F233=13),LOOKUP(U233,Юноши!$BT$5:$BT$76,Юноши!$BO$5:$BO$76),IF(AND(D233="м",F233=14),LOOKUP(U233,Юноши!$BT$5:$BT$76,Юноши!$BO$5:$BO$76),IF(AND(D233="м",F233=15),LOOKUP(U233,Юноши!$BT$5:$BT$76,Юноши!$BO$5:$BO$76),IF(AND(D233="м",F233=16),LOOKUP(U233,Юноши!$BT$5:$BT$76,Юноши!$BO$5:$BO$76),IF(AND(D233="м",F233&gt;=17),LOOKUP(U233,Юноши!$BT$5:$BT$76,Юноши!$BO$5:$BO$76)))))))))))))))))))</f>
        <v>0</v>
      </c>
      <c r="W233" s="348"/>
      <c r="X233" s="324">
        <f>IF(E233="",0,IF(W233="",0,IF(AND(D233="ж",F233&lt;=10),LOOKUP(W233,Девушки!$D$5:$D$76,Девушки!$A$5:$A$76),IF(AND(D233="ж",F233=11),LOOKUP(W233,Девушки!$E$5:$E$76,Девушки!$A$5:$A$76),IF(AND(D233="ж",F233=12),LOOKUP(W233,Девушки!$F$5:$F$76,Девушки!$A$5:$A$76),IF(AND(D233="ж",F233=13),LOOKUP(W233,Девушки!$G$5:$G$76,Девушки!$A$5:$A$76),IF(AND(D233="ж",F233=14),LOOKUP(W233,Девушки!$H$5:$H$76,Девушки!$A$5:$A$76),IF(AND(D233="ж",F233=15),LOOKUP(W233,Девушки!$I$5:$I$76,Девушки!$A$5:$A$76),IF(AND(D233="ж",F233=16),LOOKUP(W233,Девушки!$J$5:$J$76,Девушки!$A$5:$A$76),IF(AND(D233="ж",F233&gt;=17),LOOKUP(W233,Девушки!$K$5:$K$76,Девушки!$A$5:$A$76),IF(AND(D233="м",F233&lt;=10),LOOKUP(W233,Юноши!$D$5:$D$76,Юноши!$A$5:$A$76),IF(AND(D233="м",F233=11),LOOKUP(W233,Юноши!$E$5:$E$76,Юноши!$A$5:$A$76),IF(AND(D233="м",F233=12),LOOKUP(W233,Юноши!$F$5:$F$76,Юноши!$A$5:$A$76),IF(AND(D233="м",F233=13),LOOKUP(W233,Юноши!$G$5:$G$76,Юноши!$A$5:$A$76),IF(AND(D233="м",F233=14),LOOKUP(W233,Юноши!$H$5:$H$76,Юноши!$A$5:$A$76),IF(AND(D233="м",F233=15),LOOKUP(W233,Юноши!$I$5:$I$76,Юноши!$A$5:$A$76),IF(AND(D233="м",F233=16),LOOKUP(W233,Юноши!$J$5:$J$76,Юноши!$A$5:$A$76),IF(AND(D233="м",F233&gt;=17),LOOKUP(W233,Юноши!$K$5:$K$76,Юноши!$A$5:$A$76)))))))))))))))))))</f>
        <v>0</v>
      </c>
      <c r="Y233" s="451">
        <f t="shared" si="7"/>
        <v>0</v>
      </c>
    </row>
    <row r="234" spans="1:25" ht="24.95" customHeight="1">
      <c r="A234" s="456"/>
      <c r="B234" s="456"/>
      <c r="C234" s="457"/>
      <c r="D234" s="458"/>
      <c r="E234" s="463"/>
      <c r="F234" s="416" t="str">
        <f t="shared" si="6"/>
        <v>/</v>
      </c>
      <c r="G234" s="422"/>
      <c r="H234" s="420">
        <f>IF(E234="",0,IF(G234&lt;=0,0,IF(AND(D234="ж",F234&lt;=10),LOOKUP(G234,Девушки!$CH$5:$CH$76,Девушки!$L$5:$L$76),IF(AND(D234="ж",F234=11),LOOKUP(G234,Девушки!$CI$5:$CI$76,Девушки!$L$5:$L$76),IF(AND(D234="ж",F234=12),LOOKUP(G234,Девушки!$CJ$5:$CJ$76,Девушки!$L$5:$L$76),IF(AND(D234="ж",F234=13),LOOKUP(G234,Девушки!$CK$5:$CK$76,Девушки!$L$5:$L$76),IF(AND(D234="ж",F234=14),LOOKUP(G234,Девушки!$CL$5:$CL$76,Девушки!$L$5:$L$76),IF(AND(D234="ж",F234=15),LOOKUP(G234,Девушки!$CM$5:$CM$76,Девушки!$L$5:$L$76),IF(AND(D234="ж",F234=16),LOOKUP(G234,Девушки!$CN$5:$CN$76,Девушки!$L$5:$L$76),IF(AND(D234="ж",F234&gt;=17),LOOKUP(G234,Девушки!$CO$5:$CO$76,Девушки!$L$5:$L$76),IF(AND(D234="м",F234&lt;=10),LOOKUP(G234,Юноши!$CH$5:$CH$76,Юноши!$L$5:$L$76),IF(AND(D234="м",F234=11),LOOKUP(G234,Юноши!$CI$5:$CI$76,Юноши!$L$5:$L$76),IF(AND(D234="м",F234=12),LOOKUP(G234,Юноши!$CJ$5:$CJ$76,Юноши!$L$5:$L$76),IF(AND(D234="м",F234=13),LOOKUP(G234,Юноши!$CK$5:$CK$76,Юноши!$L$5:$L$76),IF(AND(D234="м",F234=14),LOOKUP(G234,Юноши!$CL$5:$CL$76,Юноши!$L$5:$L$76),IF(AND(D234="м",F234=15),LOOKUP(G234,Юноши!$CM$5:$CM$76,Юноши!$L$5:$L$76),IF(AND(D234="м",F234=16),LOOKUP(G234,Юноши!$CN$5:$CN$76,Юноши!$L$5:$L$76),IF(AND(D234="м",F234&gt;=17),LOOKUP(G234,Юноши!$CO$5:$CO$76,Юноши!$L$5:$L$76)))))))))))))))))))</f>
        <v>0</v>
      </c>
      <c r="I234" s="418"/>
      <c r="J234" s="383">
        <f>IF(E234="",0,IF(I234&lt;=0,0,IF(AND(D234="ж",F234&lt;=10),LOOKUP(I234,Девушки!$O$5:$O$76,Девушки!$L$5:$L$76),IF(AND(D234="ж",F234=11),LOOKUP(I234,Девушки!$P$5:$P$76,Девушки!$L$5:$L$76),IF(AND(D234="ж",F234=12),LOOKUP(I234,Девушки!$Q$5:$Q$76,Девушки!$L$5:$L$76),IF(AND(D234="ж",F234=13),LOOKUP(I234,Девушки!$R$5:$R$76,Девушки!$L$5:$L$76),IF(AND(D234="ж",F234=14),LOOKUP(I234,Девушки!$S$5:$S$76,Девушки!$L$5:$L$76),IF(AND(D234="ж",F234=15),LOOKUP(I234,Девушки!$T$5:$T$76,Девушки!$L$5:$L$76),IF(AND(D234="ж",F234=16),LOOKUP(I234,Девушки!$U$5:$U$76,Девушки!$L$5:$L$76),IF(AND(D234="ж",F234&gt;=17),LOOKUP(I234,Девушки!$V$5:$V$76,Девушки!$L$5:$L$76),IF(AND(D234="м",F234&lt;=10),LOOKUP(I234,Юноши!$O$5:$O$76,Юноши!$L$5:$L$76),IF(AND(D234="м",F234=11),LOOKUP(I234,Юноши!$P$5:$P$76,Юноши!$L$5:$L$76),IF(AND(D234="м",F234=12),LOOKUP(I234,Юноши!$Q$5:$Q$76,Юноши!$L$5:$L$76),IF(AND(D234="м",F234=13),LOOKUP(I234,Юноши!$R$5:$R$76,Юноши!$L$5:$L$76),IF(AND(D234="м",F234=14),LOOKUP(I234,Юноши!$S$5:$S$76,Юноши!$L$5:$L$76),IF(AND(D234="м",F234=15),LOOKUP(I234,Юноши!$T$5:$T$76,Юноши!$L$5:$L$76),IF(AND(D234="м",F234=16),LOOKUP(I234,Юноши!$U$5:$U$76,Юноши!$L$5:$L$76),IF(AND(D234="м",F234&gt;=17),LOOKUP(I234,Юноши!$V$5:$V$76,Юноши!$L$5:$L$76)))))))))))))))))))</f>
        <v>0</v>
      </c>
      <c r="K234" s="424"/>
      <c r="L234" s="391">
        <f>IF(E234="",0,IF(K234&lt;=0,0,IF(AND(D234="ж",F234&lt;=16),LOOKUP(K234,Девушки!$CC$5:$CC$76,Девушки!$L$5:$L$76),IF(AND(D234="ж",F234=17),LOOKUP(K234,Девушки!$CD$5:$CD$76,Девушки!$L$5:$L$76),IF(AND(D234="м",F234&lt;=16),LOOKUP(K234,Юноши!$CC$5:$CC$76,Юноши!$L$5:$L$76),IF(AND(D234="м",F234=17),LOOKUP(K234,Юноши!$CD$5:$CD$76,Юноши!$L$5:$L$76)))))))</f>
        <v>0</v>
      </c>
      <c r="M234" s="387"/>
      <c r="N234" s="320">
        <f>IF(E234="",0,IF(M234&lt;=0,0,IF(AND(D234="ж",F234&lt;=10),LOOKUP(M234,Девушки!$Z$5:$Z$75,Девушки!$W$5:$W$75),IF(AND(D234="ж",F234=11),LOOKUP(M234,Девушки!$AA$5:$AA$75,Девушки!$W$5:$W$75),IF(AND(D234="ж",F234=12),LOOKUP(M234,Девушки!$AB$5:$AB$75,Девушки!$W$5:$W$75),IF(AND(D234="ж",F234=13),LOOKUP(M234,Девушки!$AC$5:$AC$75,Девушки!$W$5:$W$75),IF(AND(D234="ж",F234=14),LOOKUP(M234,Девушки!$AD$5:$AD$75,Девушки!$W$5:$W$75),IF(AND(D234="ж",F234=15),LOOKUP(M234,Девушки!$AE$5:$AE$75,Девушки!$W$5:$W$75),IF(AND(D234="ж",F234=16),LOOKUP(M234,Девушки!$AF$5:$AF$75,Девушки!$W$5:$W$75),IF(AND(D234="ж",F234&gt;=17),LOOKUP(M234,Девушки!$AG$5:$AG$75,Девушки!$W$5:$W$75),IF(AND(D234="м",F234&lt;=10),LOOKUP(M234,Юноши!$Z$5:$Z$75,Юноши!$W$5:$W$75),IF(AND(D234="м",F234=11),LOOKUP(M234,Юноши!$AA$5:$AA$75,Юноши!$W$5:$W$75),IF(AND(D234="м",F234=12),LOOKUP(M234,Юноши!$AB$5:$AB$75,Юноши!$W$5:$W$75),IF(AND(D234="м",F234=13),LOOKUP(M234,Юноши!$AC$5:$AC$75,Юноши!$W$5:$W$75),IF(AND(D234="м",F234=14),LOOKUP(M234,Юноши!$AD$5:$AD$75,Юноши!$W$5:$W$75),IF(AND(D234="м",F234=15),LOOKUP(M234,Юноши!$AE$5:$AE$75,Юноши!$W$5:$W$75),IF(AND(D234="м",F234=16),LOOKUP(M234,Юноши!$AF$5:$AF$75,Юноши!$W$5:$W$75),IF(AND(D234="м",F234&gt;=17),LOOKUP(M234,Юноши!$AG$5:$AG$75,Юноши!$W$5:$W$75)))))))))))))))))))</f>
        <v>0</v>
      </c>
      <c r="O234" s="321"/>
      <c r="P234" s="322">
        <f>IF(E234="",0,IF(O234&lt;=0,0,IF(AND(D234="ж",F234&lt;=10),LOOKUP(O234,Девушки!$AK$5:$AK$75,Девушки!$W$5:$W$75),IF(AND(D234="ж",F234=11),LOOKUP(O234,Девушки!$AL$5:$AL$75,Девушки!$W$5:$W$75),IF(AND(D234="ж",F234=12),LOOKUP(O234,Девушки!$AM$5:$AM$75,Девушки!$W$5:$W$75),IF(AND(D234="ж",F234=13),LOOKUP(O234,Девушки!$AN$5:$AN$75,Девушки!$W$5:$W$75),IF(AND(D234="ж",F234=14),LOOKUP(O234,Девушки!$AO$5:$AO$75,Девушки!$W$5:$W$75),IF(AND(D234="ж",F234=15),LOOKUP(O234,Девушки!$AP$5:$AP$75,Девушки!$W$5:$W$75),IF(AND(D234="ж",F234=16),LOOKUP(O234,Девушки!$AQ$5:$AQ$75,Девушки!$W$5:$W$75),IF(AND(D234="ж",F234&gt;=17),LOOKUP(O234,Девушки!$AR$5:$AR$75,Девушки!$W$5:$W$75),IF(AND(D234="м",F234&lt;=10),LOOKUP(O234,Юноши!$AK$5:$AK$75,Юноши!$W$5:$W$75),IF(AND(D234="м",F234=11),LOOKUP(O234,Юноши!$AL$5:$AL$75,Юноши!$W$5:$W$75),IF(AND(D234="м",F234=12),LOOKUP(O234,Юноши!$AM$5:$AM$75,Юноши!$W$5:$W$75),IF(AND(D234="м",F234=13),LOOKUP(O234,Юноши!$AN$5:$AN$75,Юноши!$W$5:$W$75),IF(AND(D234="м",F234=14),LOOKUP(O234,Юноши!$AO$5:$AO$75,Юноши!$W$5:$W$75),IF(AND(D234="м",F234=15),LOOKUP(O234,Юноши!$AP$5:$AP$75,Юноши!$W$5:$W$75),IF(AND(D234="м",F234=16),LOOKUP(O234,Юноши!$AQ$5:$AQ$75,Юноши!$W$5:$W$75),IF(AND(D234="м",F234&gt;=17),LOOKUP(O234,Юноши!$AR$5:$AR$75,Юноши!$W$5:$W$75)))))))))))))))))))</f>
        <v>0</v>
      </c>
      <c r="Q234" s="319"/>
      <c r="R234" s="454">
        <f>IF(E234="",0,IF(Q234&lt;=0,0,IF(AND(D234="ж",F234&lt;=10),LOOKUP(Q234,Девушки!$AV$5:$AV$75,Девушки!$W$5:$W$75),IF(AND(D234="ж",F234=11),LOOKUP(Q234,Девушки!$AW$5:$AW$75,Девушки!$W$5:$W$75),IF(AND(D234="ж",F234=12),LOOKUP(Q234,Девушки!$AX$5:$AX$75,Девушки!$W$5:$W$75),IF(AND(D234="ж",F234=13),LOOKUP(Q234,Девушки!$AY$5:$AY$75,Девушки!$W$5:$W$75),IF(AND(D234="ж",F234=14),LOOKUP(Q234,Девушки!$AZ$5:$AZ$75,Девушки!$W$5:$W$75),IF(AND(D234="ж",F234=15),LOOKUP(Q234,Девушки!$BA$5:$BA$75,Девушки!$W$5:$W$75),IF(AND(D234="ж",F234=16),LOOKUP(Q234,Девушки!$BB$5:$BB$75,Девушки!$W$5:$W$75),IF(AND(D234="ж",F234&gt;=17),LOOKUP(Q234,Девушки!$BC$5:$BC$75,Девушки!$W$5:$W$75),IF(AND(D234="м",F234&lt;=10),LOOKUP(Q234,Юноши!$AV$5:$AV$75,Юноши!$W$5:$W$75),IF(AND(D234="м",F234=11),LOOKUP(Q234,Юноши!$AW$5:$AW$75,Юноши!$W$5:$W$75),IF(AND(D234="м",F234=12),LOOKUP(Q234,Юноши!$AX$5:$AX$75,Юноши!$W$5:$W$75),IF(AND(D234="м",F234=13),LOOKUP(Q234,Юноши!$AY$5:$AY$75,Юноши!$W$5:$W$75),IF(AND(D234="м",F234=14),LOOKUP(Q234,Юноши!$AZ$5:$AZ$75,Юноши!$W$5:$W$75),IF(AND(D234="м",F234=15),LOOKUP(Q234,Юноши!$BA$5:$BA$75,Юноши!$W$5:$W$75),IF(AND(D234="м",F234=16),LOOKUP(Q234,Юноши!$BB$5:$BB$75,Юноши!$W$5:$W$75),IF(AND(D234="м",F234&gt;=17),LOOKUP(Q234,Юноши!$BC$5:$BC$75,Юноши!$W$5:$W$75)))))))))))))))))))</f>
        <v>0</v>
      </c>
      <c r="S234" s="335"/>
      <c r="T234" s="323">
        <f>IF(E234="",0,IF(S234="",0,IF(S234&lt;-4,0,IF(AND(D234="ж",F234&lt;=10),LOOKUP(S234,Девушки!$BG$5:$BG$75,Девушки!$W$5:$W$75),IF(AND(D234="ж",F234=11),LOOKUP(S234,Девушки!$BH$5:$BH$75,Девушки!$W$5:$W$75),IF(AND(D234="ж",F234=12),LOOKUP(S234,Девушки!$BI$5:$BI$75,Девушки!$W$5:$W$75),IF(AND(D234="ж",F234=13),LOOKUP(S234,Девушки!$BJ$5:$BJ$75,Девушки!$W$5:$W$75),IF(AND(D234="ж",F234=14),LOOKUP(S234,Девушки!$BK$5:$BK$75,Девушки!$W$5:$W$75),IF(AND(D234="ж",F234=15),LOOKUP(S234,Девушки!$BL$5:$BL$75,Девушки!$W$5:$W$75),IF(AND(D234="ж",F234=16),LOOKUP(S234,Девушки!$BM$5:$BM$75,Девушки!$W$5:$W$75),IF(AND(D234="ж",F234&gt;=17),LOOKUP(S234,Девушки!$BN$5:$BN$75,Девушки!$W$5:$W$75),IF(AND(D234="м",F234&lt;=10),LOOKUP(S234,Юноши!$BG$5:$BG$75,Юноши!$W$5:$W$75),IF(AND(D234="м",F234=11),LOOKUP(S234,Юноши!$BH$5:$BH$75,Юноши!$W$5:$W$75),IF(AND(D234="м",F234=12),LOOKUP(S234,Юноши!$BI$5:$BI$75,Юноши!$W$5:$W$75),IF(AND(D234="м",F234=13),LOOKUP(S234,Юноши!$BJ$5:$BJ$75,Юноши!$W$5:$W$75),IF(AND(D234="м",F234=14),LOOKUP(S234,Юноши!$BK$5:$BK$75,Юноши!$W$5:$W$75),IF(AND(D234="м",F234=15),LOOKUP(S234,Юноши!$BL$5:$BL$75,Юноши!$W$5:$W$75),IF(AND(D234="м",F234=16),LOOKUP(S234,Юноши!$BM$5:$BM$75,Юноши!$W$5:$W$75),IF(AND(D234="м",F234&gt;=17),LOOKUP(S234,Юноши!$BN$5:$BN$75,Юноши!$W$5:$W$75))))))))))))))))))))</f>
        <v>0</v>
      </c>
      <c r="U234" s="343"/>
      <c r="V234" s="454">
        <f>IF(E234="",0,IF(U234&lt;=0,0,IF(AND(D234="ж",F234&lt;=10),LOOKUP(U234,Девушки!$BT$5:$BT$76,Девушки!$BO$5:$BO$76),IF(AND(D234="ж",F234=11),LOOKUP(U234,Девушки!$BT$5:$BT$76,Девушки!$BO$5:$BO$76),IF(AND(D234="ж",F234=12),LOOKUP(U234,Девушки!$BT$5:$BT$76,Девушки!$BO$5:$BO$76),IF(AND(D234="ж",F234=13),LOOKUP(U234,Девушки!$BT$5:$BT$76,Девушки!$BO$5:$BO$76),IF(AND(D234="ж",F234=14),LOOKUP(U234,Девушки!$BT$5:$BT$76,Девушки!$BO$5:$BO$76),IF(AND(D234="ж",F234=15),LOOKUP(U234,Девушки!$BT$5:$BT$76,Девушки!$BO$5:$BO$76),IF(AND(D234="ж",F234=16),LOOKUP(U234,Девушки!$BT$5:$BT$76,Девушки!$BO$5:$BO$76),IF(AND(D234="ж",F234&gt;=17),LOOKUP(U234,Девушки!$BT$5:$BT$76,Девушки!$BO$5:$BO$76),IF(AND(D234="м",F234&lt;=10),LOOKUP(U234,Юноши!$BT$5:$BT$76,Юноши!$BO$5:$BO$76),IF(AND(D234="м",F234=11),LOOKUP(U234,Юноши!$BT$5:$BT$76,Юноши!$BO$5:$BO$76),IF(AND(D234="м",F234=12),LOOKUP(U234,Юноши!$BT$5:$BT$76,Юноши!$BO$5:$BO$76),IF(AND(D234="м",F234=13),LOOKUP(U234,Юноши!$BT$5:$BT$76,Юноши!$BO$5:$BO$76),IF(AND(D234="м",F234=14),LOOKUP(U234,Юноши!$BT$5:$BT$76,Юноши!$BO$5:$BO$76),IF(AND(D234="м",F234=15),LOOKUP(U234,Юноши!$BT$5:$BT$76,Юноши!$BO$5:$BO$76),IF(AND(D234="м",F234=16),LOOKUP(U234,Юноши!$BT$5:$BT$76,Юноши!$BO$5:$BO$76),IF(AND(D234="м",F234&gt;=17),LOOKUP(U234,Юноши!$BT$5:$BT$76,Юноши!$BO$5:$BO$76)))))))))))))))))))</f>
        <v>0</v>
      </c>
      <c r="W234" s="348"/>
      <c r="X234" s="324">
        <f>IF(E234="",0,IF(W234="",0,IF(AND(D234="ж",F234&lt;=10),LOOKUP(W234,Девушки!$D$5:$D$76,Девушки!$A$5:$A$76),IF(AND(D234="ж",F234=11),LOOKUP(W234,Девушки!$E$5:$E$76,Девушки!$A$5:$A$76),IF(AND(D234="ж",F234=12),LOOKUP(W234,Девушки!$F$5:$F$76,Девушки!$A$5:$A$76),IF(AND(D234="ж",F234=13),LOOKUP(W234,Девушки!$G$5:$G$76,Девушки!$A$5:$A$76),IF(AND(D234="ж",F234=14),LOOKUP(W234,Девушки!$H$5:$H$76,Девушки!$A$5:$A$76),IF(AND(D234="ж",F234=15),LOOKUP(W234,Девушки!$I$5:$I$76,Девушки!$A$5:$A$76),IF(AND(D234="ж",F234=16),LOOKUP(W234,Девушки!$J$5:$J$76,Девушки!$A$5:$A$76),IF(AND(D234="ж",F234&gt;=17),LOOKUP(W234,Девушки!$K$5:$K$76,Девушки!$A$5:$A$76),IF(AND(D234="м",F234&lt;=10),LOOKUP(W234,Юноши!$D$5:$D$76,Юноши!$A$5:$A$76),IF(AND(D234="м",F234=11),LOOKUP(W234,Юноши!$E$5:$E$76,Юноши!$A$5:$A$76),IF(AND(D234="м",F234=12),LOOKUP(W234,Юноши!$F$5:$F$76,Юноши!$A$5:$A$76),IF(AND(D234="м",F234=13),LOOKUP(W234,Юноши!$G$5:$G$76,Юноши!$A$5:$A$76),IF(AND(D234="м",F234=14),LOOKUP(W234,Юноши!$H$5:$H$76,Юноши!$A$5:$A$76),IF(AND(D234="м",F234=15),LOOKUP(W234,Юноши!$I$5:$I$76,Юноши!$A$5:$A$76),IF(AND(D234="м",F234=16),LOOKUP(W234,Юноши!$J$5:$J$76,Юноши!$A$5:$A$76),IF(AND(D234="м",F234&gt;=17),LOOKUP(W234,Юноши!$K$5:$K$76,Юноши!$A$5:$A$76)))))))))))))))))))</f>
        <v>0</v>
      </c>
      <c r="Y234" s="451">
        <f t="shared" si="7"/>
        <v>0</v>
      </c>
    </row>
    <row r="235" spans="1:25" ht="24.95" customHeight="1">
      <c r="A235" s="456"/>
      <c r="B235" s="456"/>
      <c r="C235" s="457"/>
      <c r="D235" s="458"/>
      <c r="E235" s="463"/>
      <c r="F235" s="416" t="str">
        <f t="shared" si="6"/>
        <v>/</v>
      </c>
      <c r="G235" s="422"/>
      <c r="H235" s="420">
        <f>IF(E235="",0,IF(G235&lt;=0,0,IF(AND(D235="ж",F235&lt;=10),LOOKUP(G235,Девушки!$CH$5:$CH$76,Девушки!$L$5:$L$76),IF(AND(D235="ж",F235=11),LOOKUP(G235,Девушки!$CI$5:$CI$76,Девушки!$L$5:$L$76),IF(AND(D235="ж",F235=12),LOOKUP(G235,Девушки!$CJ$5:$CJ$76,Девушки!$L$5:$L$76),IF(AND(D235="ж",F235=13),LOOKUP(G235,Девушки!$CK$5:$CK$76,Девушки!$L$5:$L$76),IF(AND(D235="ж",F235=14),LOOKUP(G235,Девушки!$CL$5:$CL$76,Девушки!$L$5:$L$76),IF(AND(D235="ж",F235=15),LOOKUP(G235,Девушки!$CM$5:$CM$76,Девушки!$L$5:$L$76),IF(AND(D235="ж",F235=16),LOOKUP(G235,Девушки!$CN$5:$CN$76,Девушки!$L$5:$L$76),IF(AND(D235="ж",F235&gt;=17),LOOKUP(G235,Девушки!$CO$5:$CO$76,Девушки!$L$5:$L$76),IF(AND(D235="м",F235&lt;=10),LOOKUP(G235,Юноши!$CH$5:$CH$76,Юноши!$L$5:$L$76),IF(AND(D235="м",F235=11),LOOKUP(G235,Юноши!$CI$5:$CI$76,Юноши!$L$5:$L$76),IF(AND(D235="м",F235=12),LOOKUP(G235,Юноши!$CJ$5:$CJ$76,Юноши!$L$5:$L$76),IF(AND(D235="м",F235=13),LOOKUP(G235,Юноши!$CK$5:$CK$76,Юноши!$L$5:$L$76),IF(AND(D235="м",F235=14),LOOKUP(G235,Юноши!$CL$5:$CL$76,Юноши!$L$5:$L$76),IF(AND(D235="м",F235=15),LOOKUP(G235,Юноши!$CM$5:$CM$76,Юноши!$L$5:$L$76),IF(AND(D235="м",F235=16),LOOKUP(G235,Юноши!$CN$5:$CN$76,Юноши!$L$5:$L$76),IF(AND(D235="м",F235&gt;=17),LOOKUP(G235,Юноши!$CO$5:$CO$76,Юноши!$L$5:$L$76)))))))))))))))))))</f>
        <v>0</v>
      </c>
      <c r="I235" s="418"/>
      <c r="J235" s="383">
        <f>IF(E235="",0,IF(I235&lt;=0,0,IF(AND(D235="ж",F235&lt;=10),LOOKUP(I235,Девушки!$O$5:$O$76,Девушки!$L$5:$L$76),IF(AND(D235="ж",F235=11),LOOKUP(I235,Девушки!$P$5:$P$76,Девушки!$L$5:$L$76),IF(AND(D235="ж",F235=12),LOOKUP(I235,Девушки!$Q$5:$Q$76,Девушки!$L$5:$L$76),IF(AND(D235="ж",F235=13),LOOKUP(I235,Девушки!$R$5:$R$76,Девушки!$L$5:$L$76),IF(AND(D235="ж",F235=14),LOOKUP(I235,Девушки!$S$5:$S$76,Девушки!$L$5:$L$76),IF(AND(D235="ж",F235=15),LOOKUP(I235,Девушки!$T$5:$T$76,Девушки!$L$5:$L$76),IF(AND(D235="ж",F235=16),LOOKUP(I235,Девушки!$U$5:$U$76,Девушки!$L$5:$L$76),IF(AND(D235="ж",F235&gt;=17),LOOKUP(I235,Девушки!$V$5:$V$76,Девушки!$L$5:$L$76),IF(AND(D235="м",F235&lt;=10),LOOKUP(I235,Юноши!$O$5:$O$76,Юноши!$L$5:$L$76),IF(AND(D235="м",F235=11),LOOKUP(I235,Юноши!$P$5:$P$76,Юноши!$L$5:$L$76),IF(AND(D235="м",F235=12),LOOKUP(I235,Юноши!$Q$5:$Q$76,Юноши!$L$5:$L$76),IF(AND(D235="м",F235=13),LOOKUP(I235,Юноши!$R$5:$R$76,Юноши!$L$5:$L$76),IF(AND(D235="м",F235=14),LOOKUP(I235,Юноши!$S$5:$S$76,Юноши!$L$5:$L$76),IF(AND(D235="м",F235=15),LOOKUP(I235,Юноши!$T$5:$T$76,Юноши!$L$5:$L$76),IF(AND(D235="м",F235=16),LOOKUP(I235,Юноши!$U$5:$U$76,Юноши!$L$5:$L$76),IF(AND(D235="м",F235&gt;=17),LOOKUP(I235,Юноши!$V$5:$V$76,Юноши!$L$5:$L$76)))))))))))))))))))</f>
        <v>0</v>
      </c>
      <c r="K235" s="424"/>
      <c r="L235" s="391">
        <f>IF(E235="",0,IF(K235&lt;=0,0,IF(AND(D235="ж",F235&lt;=16),LOOKUP(K235,Девушки!$CC$5:$CC$76,Девушки!$L$5:$L$76),IF(AND(D235="ж",F235=17),LOOKUP(K235,Девушки!$CD$5:$CD$76,Девушки!$L$5:$L$76),IF(AND(D235="м",F235&lt;=16),LOOKUP(K235,Юноши!$CC$5:$CC$76,Юноши!$L$5:$L$76),IF(AND(D235="м",F235=17),LOOKUP(K235,Юноши!$CD$5:$CD$76,Юноши!$L$5:$L$76)))))))</f>
        <v>0</v>
      </c>
      <c r="M235" s="387"/>
      <c r="N235" s="320">
        <f>IF(E235="",0,IF(M235&lt;=0,0,IF(AND(D235="ж",F235&lt;=10),LOOKUP(M235,Девушки!$Z$5:$Z$75,Девушки!$W$5:$W$75),IF(AND(D235="ж",F235=11),LOOKUP(M235,Девушки!$AA$5:$AA$75,Девушки!$W$5:$W$75),IF(AND(D235="ж",F235=12),LOOKUP(M235,Девушки!$AB$5:$AB$75,Девушки!$W$5:$W$75),IF(AND(D235="ж",F235=13),LOOKUP(M235,Девушки!$AC$5:$AC$75,Девушки!$W$5:$W$75),IF(AND(D235="ж",F235=14),LOOKUP(M235,Девушки!$AD$5:$AD$75,Девушки!$W$5:$W$75),IF(AND(D235="ж",F235=15),LOOKUP(M235,Девушки!$AE$5:$AE$75,Девушки!$W$5:$W$75),IF(AND(D235="ж",F235=16),LOOKUP(M235,Девушки!$AF$5:$AF$75,Девушки!$W$5:$W$75),IF(AND(D235="ж",F235&gt;=17),LOOKUP(M235,Девушки!$AG$5:$AG$75,Девушки!$W$5:$W$75),IF(AND(D235="м",F235&lt;=10),LOOKUP(M235,Юноши!$Z$5:$Z$75,Юноши!$W$5:$W$75),IF(AND(D235="м",F235=11),LOOKUP(M235,Юноши!$AA$5:$AA$75,Юноши!$W$5:$W$75),IF(AND(D235="м",F235=12),LOOKUP(M235,Юноши!$AB$5:$AB$75,Юноши!$W$5:$W$75),IF(AND(D235="м",F235=13),LOOKUP(M235,Юноши!$AC$5:$AC$75,Юноши!$W$5:$W$75),IF(AND(D235="м",F235=14),LOOKUP(M235,Юноши!$AD$5:$AD$75,Юноши!$W$5:$W$75),IF(AND(D235="м",F235=15),LOOKUP(M235,Юноши!$AE$5:$AE$75,Юноши!$W$5:$W$75),IF(AND(D235="м",F235=16),LOOKUP(M235,Юноши!$AF$5:$AF$75,Юноши!$W$5:$W$75),IF(AND(D235="м",F235&gt;=17),LOOKUP(M235,Юноши!$AG$5:$AG$75,Юноши!$W$5:$W$75)))))))))))))))))))</f>
        <v>0</v>
      </c>
      <c r="O235" s="321"/>
      <c r="P235" s="322">
        <f>IF(E235="",0,IF(O235&lt;=0,0,IF(AND(D235="ж",F235&lt;=10),LOOKUP(O235,Девушки!$AK$5:$AK$75,Девушки!$W$5:$W$75),IF(AND(D235="ж",F235=11),LOOKUP(O235,Девушки!$AL$5:$AL$75,Девушки!$W$5:$W$75),IF(AND(D235="ж",F235=12),LOOKUP(O235,Девушки!$AM$5:$AM$75,Девушки!$W$5:$W$75),IF(AND(D235="ж",F235=13),LOOKUP(O235,Девушки!$AN$5:$AN$75,Девушки!$W$5:$W$75),IF(AND(D235="ж",F235=14),LOOKUP(O235,Девушки!$AO$5:$AO$75,Девушки!$W$5:$W$75),IF(AND(D235="ж",F235=15),LOOKUP(O235,Девушки!$AP$5:$AP$75,Девушки!$W$5:$W$75),IF(AND(D235="ж",F235=16),LOOKUP(O235,Девушки!$AQ$5:$AQ$75,Девушки!$W$5:$W$75),IF(AND(D235="ж",F235&gt;=17),LOOKUP(O235,Девушки!$AR$5:$AR$75,Девушки!$W$5:$W$75),IF(AND(D235="м",F235&lt;=10),LOOKUP(O235,Юноши!$AK$5:$AK$75,Юноши!$W$5:$W$75),IF(AND(D235="м",F235=11),LOOKUP(O235,Юноши!$AL$5:$AL$75,Юноши!$W$5:$W$75),IF(AND(D235="м",F235=12),LOOKUP(O235,Юноши!$AM$5:$AM$75,Юноши!$W$5:$W$75),IF(AND(D235="м",F235=13),LOOKUP(O235,Юноши!$AN$5:$AN$75,Юноши!$W$5:$W$75),IF(AND(D235="м",F235=14),LOOKUP(O235,Юноши!$AO$5:$AO$75,Юноши!$W$5:$W$75),IF(AND(D235="м",F235=15),LOOKUP(O235,Юноши!$AP$5:$AP$75,Юноши!$W$5:$W$75),IF(AND(D235="м",F235=16),LOOKUP(O235,Юноши!$AQ$5:$AQ$75,Юноши!$W$5:$W$75),IF(AND(D235="м",F235&gt;=17),LOOKUP(O235,Юноши!$AR$5:$AR$75,Юноши!$W$5:$W$75)))))))))))))))))))</f>
        <v>0</v>
      </c>
      <c r="Q235" s="319"/>
      <c r="R235" s="454">
        <f>IF(E235="",0,IF(Q235&lt;=0,0,IF(AND(D235="ж",F235&lt;=10),LOOKUP(Q235,Девушки!$AV$5:$AV$75,Девушки!$W$5:$W$75),IF(AND(D235="ж",F235=11),LOOKUP(Q235,Девушки!$AW$5:$AW$75,Девушки!$W$5:$W$75),IF(AND(D235="ж",F235=12),LOOKUP(Q235,Девушки!$AX$5:$AX$75,Девушки!$W$5:$W$75),IF(AND(D235="ж",F235=13),LOOKUP(Q235,Девушки!$AY$5:$AY$75,Девушки!$W$5:$W$75),IF(AND(D235="ж",F235=14),LOOKUP(Q235,Девушки!$AZ$5:$AZ$75,Девушки!$W$5:$W$75),IF(AND(D235="ж",F235=15),LOOKUP(Q235,Девушки!$BA$5:$BA$75,Девушки!$W$5:$W$75),IF(AND(D235="ж",F235=16),LOOKUP(Q235,Девушки!$BB$5:$BB$75,Девушки!$W$5:$W$75),IF(AND(D235="ж",F235&gt;=17),LOOKUP(Q235,Девушки!$BC$5:$BC$75,Девушки!$W$5:$W$75),IF(AND(D235="м",F235&lt;=10),LOOKUP(Q235,Юноши!$AV$5:$AV$75,Юноши!$W$5:$W$75),IF(AND(D235="м",F235=11),LOOKUP(Q235,Юноши!$AW$5:$AW$75,Юноши!$W$5:$W$75),IF(AND(D235="м",F235=12),LOOKUP(Q235,Юноши!$AX$5:$AX$75,Юноши!$W$5:$W$75),IF(AND(D235="м",F235=13),LOOKUP(Q235,Юноши!$AY$5:$AY$75,Юноши!$W$5:$W$75),IF(AND(D235="м",F235=14),LOOKUP(Q235,Юноши!$AZ$5:$AZ$75,Юноши!$W$5:$W$75),IF(AND(D235="м",F235=15),LOOKUP(Q235,Юноши!$BA$5:$BA$75,Юноши!$W$5:$W$75),IF(AND(D235="м",F235=16),LOOKUP(Q235,Юноши!$BB$5:$BB$75,Юноши!$W$5:$W$75),IF(AND(D235="м",F235&gt;=17),LOOKUP(Q235,Юноши!$BC$5:$BC$75,Юноши!$W$5:$W$75)))))))))))))))))))</f>
        <v>0</v>
      </c>
      <c r="S235" s="335"/>
      <c r="T235" s="323">
        <f>IF(E235="",0,IF(S235="",0,IF(S235&lt;-4,0,IF(AND(D235="ж",F235&lt;=10),LOOKUP(S235,Девушки!$BG$5:$BG$75,Девушки!$W$5:$W$75),IF(AND(D235="ж",F235=11),LOOKUP(S235,Девушки!$BH$5:$BH$75,Девушки!$W$5:$W$75),IF(AND(D235="ж",F235=12),LOOKUP(S235,Девушки!$BI$5:$BI$75,Девушки!$W$5:$W$75),IF(AND(D235="ж",F235=13),LOOKUP(S235,Девушки!$BJ$5:$BJ$75,Девушки!$W$5:$W$75),IF(AND(D235="ж",F235=14),LOOKUP(S235,Девушки!$BK$5:$BK$75,Девушки!$W$5:$W$75),IF(AND(D235="ж",F235=15),LOOKUP(S235,Девушки!$BL$5:$BL$75,Девушки!$W$5:$W$75),IF(AND(D235="ж",F235=16),LOOKUP(S235,Девушки!$BM$5:$BM$75,Девушки!$W$5:$W$75),IF(AND(D235="ж",F235&gt;=17),LOOKUP(S235,Девушки!$BN$5:$BN$75,Девушки!$W$5:$W$75),IF(AND(D235="м",F235&lt;=10),LOOKUP(S235,Юноши!$BG$5:$BG$75,Юноши!$W$5:$W$75),IF(AND(D235="м",F235=11),LOOKUP(S235,Юноши!$BH$5:$BH$75,Юноши!$W$5:$W$75),IF(AND(D235="м",F235=12),LOOKUP(S235,Юноши!$BI$5:$BI$75,Юноши!$W$5:$W$75),IF(AND(D235="м",F235=13),LOOKUP(S235,Юноши!$BJ$5:$BJ$75,Юноши!$W$5:$W$75),IF(AND(D235="м",F235=14),LOOKUP(S235,Юноши!$BK$5:$BK$75,Юноши!$W$5:$W$75),IF(AND(D235="м",F235=15),LOOKUP(S235,Юноши!$BL$5:$BL$75,Юноши!$W$5:$W$75),IF(AND(D235="м",F235=16),LOOKUP(S235,Юноши!$BM$5:$BM$75,Юноши!$W$5:$W$75),IF(AND(D235="м",F235&gt;=17),LOOKUP(S235,Юноши!$BN$5:$BN$75,Юноши!$W$5:$W$75))))))))))))))))))))</f>
        <v>0</v>
      </c>
      <c r="U235" s="343"/>
      <c r="V235" s="454">
        <f>IF(E235="",0,IF(U235&lt;=0,0,IF(AND(D235="ж",F235&lt;=10),LOOKUP(U235,Девушки!$BT$5:$BT$76,Девушки!$BO$5:$BO$76),IF(AND(D235="ж",F235=11),LOOKUP(U235,Девушки!$BT$5:$BT$76,Девушки!$BO$5:$BO$76),IF(AND(D235="ж",F235=12),LOOKUP(U235,Девушки!$BT$5:$BT$76,Девушки!$BO$5:$BO$76),IF(AND(D235="ж",F235=13),LOOKUP(U235,Девушки!$BT$5:$BT$76,Девушки!$BO$5:$BO$76),IF(AND(D235="ж",F235=14),LOOKUP(U235,Девушки!$BT$5:$BT$76,Девушки!$BO$5:$BO$76),IF(AND(D235="ж",F235=15),LOOKUP(U235,Девушки!$BT$5:$BT$76,Девушки!$BO$5:$BO$76),IF(AND(D235="ж",F235=16),LOOKUP(U235,Девушки!$BT$5:$BT$76,Девушки!$BO$5:$BO$76),IF(AND(D235="ж",F235&gt;=17),LOOKUP(U235,Девушки!$BT$5:$BT$76,Девушки!$BO$5:$BO$76),IF(AND(D235="м",F235&lt;=10),LOOKUP(U235,Юноши!$BT$5:$BT$76,Юноши!$BO$5:$BO$76),IF(AND(D235="м",F235=11),LOOKUP(U235,Юноши!$BT$5:$BT$76,Юноши!$BO$5:$BO$76),IF(AND(D235="м",F235=12),LOOKUP(U235,Юноши!$BT$5:$BT$76,Юноши!$BO$5:$BO$76),IF(AND(D235="м",F235=13),LOOKUP(U235,Юноши!$BT$5:$BT$76,Юноши!$BO$5:$BO$76),IF(AND(D235="м",F235=14),LOOKUP(U235,Юноши!$BT$5:$BT$76,Юноши!$BO$5:$BO$76),IF(AND(D235="м",F235=15),LOOKUP(U235,Юноши!$BT$5:$BT$76,Юноши!$BO$5:$BO$76),IF(AND(D235="м",F235=16),LOOKUP(U235,Юноши!$BT$5:$BT$76,Юноши!$BO$5:$BO$76),IF(AND(D235="м",F235&gt;=17),LOOKUP(U235,Юноши!$BT$5:$BT$76,Юноши!$BO$5:$BO$76)))))))))))))))))))</f>
        <v>0</v>
      </c>
      <c r="W235" s="348"/>
      <c r="X235" s="324">
        <f>IF(E235="",0,IF(W235="",0,IF(AND(D235="ж",F235&lt;=10),LOOKUP(W235,Девушки!$D$5:$D$76,Девушки!$A$5:$A$76),IF(AND(D235="ж",F235=11),LOOKUP(W235,Девушки!$E$5:$E$76,Девушки!$A$5:$A$76),IF(AND(D235="ж",F235=12),LOOKUP(W235,Девушки!$F$5:$F$76,Девушки!$A$5:$A$76),IF(AND(D235="ж",F235=13),LOOKUP(W235,Девушки!$G$5:$G$76,Девушки!$A$5:$A$76),IF(AND(D235="ж",F235=14),LOOKUP(W235,Девушки!$H$5:$H$76,Девушки!$A$5:$A$76),IF(AND(D235="ж",F235=15),LOOKUP(W235,Девушки!$I$5:$I$76,Девушки!$A$5:$A$76),IF(AND(D235="ж",F235=16),LOOKUP(W235,Девушки!$J$5:$J$76,Девушки!$A$5:$A$76),IF(AND(D235="ж",F235&gt;=17),LOOKUP(W235,Девушки!$K$5:$K$76,Девушки!$A$5:$A$76),IF(AND(D235="м",F235&lt;=10),LOOKUP(W235,Юноши!$D$5:$D$76,Юноши!$A$5:$A$76),IF(AND(D235="м",F235=11),LOOKUP(W235,Юноши!$E$5:$E$76,Юноши!$A$5:$A$76),IF(AND(D235="м",F235=12),LOOKUP(W235,Юноши!$F$5:$F$76,Юноши!$A$5:$A$76),IF(AND(D235="м",F235=13),LOOKUP(W235,Юноши!$G$5:$G$76,Юноши!$A$5:$A$76),IF(AND(D235="м",F235=14),LOOKUP(W235,Юноши!$H$5:$H$76,Юноши!$A$5:$A$76),IF(AND(D235="м",F235=15),LOOKUP(W235,Юноши!$I$5:$I$76,Юноши!$A$5:$A$76),IF(AND(D235="м",F235=16),LOOKUP(W235,Юноши!$J$5:$J$76,Юноши!$A$5:$A$76),IF(AND(D235="м",F235&gt;=17),LOOKUP(W235,Юноши!$K$5:$K$76,Юноши!$A$5:$A$76)))))))))))))))))))</f>
        <v>0</v>
      </c>
      <c r="Y235" s="451">
        <f t="shared" si="7"/>
        <v>0</v>
      </c>
    </row>
    <row r="236" spans="1:25" ht="24.95" customHeight="1">
      <c r="A236" s="456"/>
      <c r="B236" s="456"/>
      <c r="C236" s="457"/>
      <c r="D236" s="458"/>
      <c r="E236" s="463"/>
      <c r="F236" s="416" t="str">
        <f t="shared" si="6"/>
        <v>/</v>
      </c>
      <c r="G236" s="422"/>
      <c r="H236" s="420">
        <f>IF(E236="",0,IF(G236&lt;=0,0,IF(AND(D236="ж",F236&lt;=10),LOOKUP(G236,Девушки!$CH$5:$CH$76,Девушки!$L$5:$L$76),IF(AND(D236="ж",F236=11),LOOKUP(G236,Девушки!$CI$5:$CI$76,Девушки!$L$5:$L$76),IF(AND(D236="ж",F236=12),LOOKUP(G236,Девушки!$CJ$5:$CJ$76,Девушки!$L$5:$L$76),IF(AND(D236="ж",F236=13),LOOKUP(G236,Девушки!$CK$5:$CK$76,Девушки!$L$5:$L$76),IF(AND(D236="ж",F236=14),LOOKUP(G236,Девушки!$CL$5:$CL$76,Девушки!$L$5:$L$76),IF(AND(D236="ж",F236=15),LOOKUP(G236,Девушки!$CM$5:$CM$76,Девушки!$L$5:$L$76),IF(AND(D236="ж",F236=16),LOOKUP(G236,Девушки!$CN$5:$CN$76,Девушки!$L$5:$L$76),IF(AND(D236="ж",F236&gt;=17),LOOKUP(G236,Девушки!$CO$5:$CO$76,Девушки!$L$5:$L$76),IF(AND(D236="м",F236&lt;=10),LOOKUP(G236,Юноши!$CH$5:$CH$76,Юноши!$L$5:$L$76),IF(AND(D236="м",F236=11),LOOKUP(G236,Юноши!$CI$5:$CI$76,Юноши!$L$5:$L$76),IF(AND(D236="м",F236=12),LOOKUP(G236,Юноши!$CJ$5:$CJ$76,Юноши!$L$5:$L$76),IF(AND(D236="м",F236=13),LOOKUP(G236,Юноши!$CK$5:$CK$76,Юноши!$L$5:$L$76),IF(AND(D236="м",F236=14),LOOKUP(G236,Юноши!$CL$5:$CL$76,Юноши!$L$5:$L$76),IF(AND(D236="м",F236=15),LOOKUP(G236,Юноши!$CM$5:$CM$76,Юноши!$L$5:$L$76),IF(AND(D236="м",F236=16),LOOKUP(G236,Юноши!$CN$5:$CN$76,Юноши!$L$5:$L$76),IF(AND(D236="м",F236&gt;=17),LOOKUP(G236,Юноши!$CO$5:$CO$76,Юноши!$L$5:$L$76)))))))))))))))))))</f>
        <v>0</v>
      </c>
      <c r="I236" s="418"/>
      <c r="J236" s="383">
        <f>IF(E236="",0,IF(I236&lt;=0,0,IF(AND(D236="ж",F236&lt;=10),LOOKUP(I236,Девушки!$O$5:$O$76,Девушки!$L$5:$L$76),IF(AND(D236="ж",F236=11),LOOKUP(I236,Девушки!$P$5:$P$76,Девушки!$L$5:$L$76),IF(AND(D236="ж",F236=12),LOOKUP(I236,Девушки!$Q$5:$Q$76,Девушки!$L$5:$L$76),IF(AND(D236="ж",F236=13),LOOKUP(I236,Девушки!$R$5:$R$76,Девушки!$L$5:$L$76),IF(AND(D236="ж",F236=14),LOOKUP(I236,Девушки!$S$5:$S$76,Девушки!$L$5:$L$76),IF(AND(D236="ж",F236=15),LOOKUP(I236,Девушки!$T$5:$T$76,Девушки!$L$5:$L$76),IF(AND(D236="ж",F236=16),LOOKUP(I236,Девушки!$U$5:$U$76,Девушки!$L$5:$L$76),IF(AND(D236="ж",F236&gt;=17),LOOKUP(I236,Девушки!$V$5:$V$76,Девушки!$L$5:$L$76),IF(AND(D236="м",F236&lt;=10),LOOKUP(I236,Юноши!$O$5:$O$76,Юноши!$L$5:$L$76),IF(AND(D236="м",F236=11),LOOKUP(I236,Юноши!$P$5:$P$76,Юноши!$L$5:$L$76),IF(AND(D236="м",F236=12),LOOKUP(I236,Юноши!$Q$5:$Q$76,Юноши!$L$5:$L$76),IF(AND(D236="м",F236=13),LOOKUP(I236,Юноши!$R$5:$R$76,Юноши!$L$5:$L$76),IF(AND(D236="м",F236=14),LOOKUP(I236,Юноши!$S$5:$S$76,Юноши!$L$5:$L$76),IF(AND(D236="м",F236=15),LOOKUP(I236,Юноши!$T$5:$T$76,Юноши!$L$5:$L$76),IF(AND(D236="м",F236=16),LOOKUP(I236,Юноши!$U$5:$U$76,Юноши!$L$5:$L$76),IF(AND(D236="м",F236&gt;=17),LOOKUP(I236,Юноши!$V$5:$V$76,Юноши!$L$5:$L$76)))))))))))))))))))</f>
        <v>0</v>
      </c>
      <c r="K236" s="424"/>
      <c r="L236" s="391">
        <f>IF(E236="",0,IF(K236&lt;=0,0,IF(AND(D236="ж",F236&lt;=16),LOOKUP(K236,Девушки!$CC$5:$CC$76,Девушки!$L$5:$L$76),IF(AND(D236="ж",F236=17),LOOKUP(K236,Девушки!$CD$5:$CD$76,Девушки!$L$5:$L$76),IF(AND(D236="м",F236&lt;=16),LOOKUP(K236,Юноши!$CC$5:$CC$76,Юноши!$L$5:$L$76),IF(AND(D236="м",F236=17),LOOKUP(K236,Юноши!$CD$5:$CD$76,Юноши!$L$5:$L$76)))))))</f>
        <v>0</v>
      </c>
      <c r="M236" s="387"/>
      <c r="N236" s="320">
        <f>IF(E236="",0,IF(M236&lt;=0,0,IF(AND(D236="ж",F236&lt;=10),LOOKUP(M236,Девушки!$Z$5:$Z$75,Девушки!$W$5:$W$75),IF(AND(D236="ж",F236=11),LOOKUP(M236,Девушки!$AA$5:$AA$75,Девушки!$W$5:$W$75),IF(AND(D236="ж",F236=12),LOOKUP(M236,Девушки!$AB$5:$AB$75,Девушки!$W$5:$W$75),IF(AND(D236="ж",F236=13),LOOKUP(M236,Девушки!$AC$5:$AC$75,Девушки!$W$5:$W$75),IF(AND(D236="ж",F236=14),LOOKUP(M236,Девушки!$AD$5:$AD$75,Девушки!$W$5:$W$75),IF(AND(D236="ж",F236=15),LOOKUP(M236,Девушки!$AE$5:$AE$75,Девушки!$W$5:$W$75),IF(AND(D236="ж",F236=16),LOOKUP(M236,Девушки!$AF$5:$AF$75,Девушки!$W$5:$W$75),IF(AND(D236="ж",F236&gt;=17),LOOKUP(M236,Девушки!$AG$5:$AG$75,Девушки!$W$5:$W$75),IF(AND(D236="м",F236&lt;=10),LOOKUP(M236,Юноши!$Z$5:$Z$75,Юноши!$W$5:$W$75),IF(AND(D236="м",F236=11),LOOKUP(M236,Юноши!$AA$5:$AA$75,Юноши!$W$5:$W$75),IF(AND(D236="м",F236=12),LOOKUP(M236,Юноши!$AB$5:$AB$75,Юноши!$W$5:$W$75),IF(AND(D236="м",F236=13),LOOKUP(M236,Юноши!$AC$5:$AC$75,Юноши!$W$5:$W$75),IF(AND(D236="м",F236=14),LOOKUP(M236,Юноши!$AD$5:$AD$75,Юноши!$W$5:$W$75),IF(AND(D236="м",F236=15),LOOKUP(M236,Юноши!$AE$5:$AE$75,Юноши!$W$5:$W$75),IF(AND(D236="м",F236=16),LOOKUP(M236,Юноши!$AF$5:$AF$75,Юноши!$W$5:$W$75),IF(AND(D236="м",F236&gt;=17),LOOKUP(M236,Юноши!$AG$5:$AG$75,Юноши!$W$5:$W$75)))))))))))))))))))</f>
        <v>0</v>
      </c>
      <c r="O236" s="321"/>
      <c r="P236" s="322">
        <f>IF(E236="",0,IF(O236&lt;=0,0,IF(AND(D236="ж",F236&lt;=10),LOOKUP(O236,Девушки!$AK$5:$AK$75,Девушки!$W$5:$W$75),IF(AND(D236="ж",F236=11),LOOKUP(O236,Девушки!$AL$5:$AL$75,Девушки!$W$5:$W$75),IF(AND(D236="ж",F236=12),LOOKUP(O236,Девушки!$AM$5:$AM$75,Девушки!$W$5:$W$75),IF(AND(D236="ж",F236=13),LOOKUP(O236,Девушки!$AN$5:$AN$75,Девушки!$W$5:$W$75),IF(AND(D236="ж",F236=14),LOOKUP(O236,Девушки!$AO$5:$AO$75,Девушки!$W$5:$W$75),IF(AND(D236="ж",F236=15),LOOKUP(O236,Девушки!$AP$5:$AP$75,Девушки!$W$5:$W$75),IF(AND(D236="ж",F236=16),LOOKUP(O236,Девушки!$AQ$5:$AQ$75,Девушки!$W$5:$W$75),IF(AND(D236="ж",F236&gt;=17),LOOKUP(O236,Девушки!$AR$5:$AR$75,Девушки!$W$5:$W$75),IF(AND(D236="м",F236&lt;=10),LOOKUP(O236,Юноши!$AK$5:$AK$75,Юноши!$W$5:$W$75),IF(AND(D236="м",F236=11),LOOKUP(O236,Юноши!$AL$5:$AL$75,Юноши!$W$5:$W$75),IF(AND(D236="м",F236=12),LOOKUP(O236,Юноши!$AM$5:$AM$75,Юноши!$W$5:$W$75),IF(AND(D236="м",F236=13),LOOKUP(O236,Юноши!$AN$5:$AN$75,Юноши!$W$5:$W$75),IF(AND(D236="м",F236=14),LOOKUP(O236,Юноши!$AO$5:$AO$75,Юноши!$W$5:$W$75),IF(AND(D236="м",F236=15),LOOKUP(O236,Юноши!$AP$5:$AP$75,Юноши!$W$5:$W$75),IF(AND(D236="м",F236=16),LOOKUP(O236,Юноши!$AQ$5:$AQ$75,Юноши!$W$5:$W$75),IF(AND(D236="м",F236&gt;=17),LOOKUP(O236,Юноши!$AR$5:$AR$75,Юноши!$W$5:$W$75)))))))))))))))))))</f>
        <v>0</v>
      </c>
      <c r="Q236" s="319"/>
      <c r="R236" s="454">
        <f>IF(E236="",0,IF(Q236&lt;=0,0,IF(AND(D236="ж",F236&lt;=10),LOOKUP(Q236,Девушки!$AV$5:$AV$75,Девушки!$W$5:$W$75),IF(AND(D236="ж",F236=11),LOOKUP(Q236,Девушки!$AW$5:$AW$75,Девушки!$W$5:$W$75),IF(AND(D236="ж",F236=12),LOOKUP(Q236,Девушки!$AX$5:$AX$75,Девушки!$W$5:$W$75),IF(AND(D236="ж",F236=13),LOOKUP(Q236,Девушки!$AY$5:$AY$75,Девушки!$W$5:$W$75),IF(AND(D236="ж",F236=14),LOOKUP(Q236,Девушки!$AZ$5:$AZ$75,Девушки!$W$5:$W$75),IF(AND(D236="ж",F236=15),LOOKUP(Q236,Девушки!$BA$5:$BA$75,Девушки!$W$5:$W$75),IF(AND(D236="ж",F236=16),LOOKUP(Q236,Девушки!$BB$5:$BB$75,Девушки!$W$5:$W$75),IF(AND(D236="ж",F236&gt;=17),LOOKUP(Q236,Девушки!$BC$5:$BC$75,Девушки!$W$5:$W$75),IF(AND(D236="м",F236&lt;=10),LOOKUP(Q236,Юноши!$AV$5:$AV$75,Юноши!$W$5:$W$75),IF(AND(D236="м",F236=11),LOOKUP(Q236,Юноши!$AW$5:$AW$75,Юноши!$W$5:$W$75),IF(AND(D236="м",F236=12),LOOKUP(Q236,Юноши!$AX$5:$AX$75,Юноши!$W$5:$W$75),IF(AND(D236="м",F236=13),LOOKUP(Q236,Юноши!$AY$5:$AY$75,Юноши!$W$5:$W$75),IF(AND(D236="м",F236=14),LOOKUP(Q236,Юноши!$AZ$5:$AZ$75,Юноши!$W$5:$W$75),IF(AND(D236="м",F236=15),LOOKUP(Q236,Юноши!$BA$5:$BA$75,Юноши!$W$5:$W$75),IF(AND(D236="м",F236=16),LOOKUP(Q236,Юноши!$BB$5:$BB$75,Юноши!$W$5:$W$75),IF(AND(D236="м",F236&gt;=17),LOOKUP(Q236,Юноши!$BC$5:$BC$75,Юноши!$W$5:$W$75)))))))))))))))))))</f>
        <v>0</v>
      </c>
      <c r="S236" s="335"/>
      <c r="T236" s="323">
        <f>IF(E236="",0,IF(S236="",0,IF(S236&lt;-4,0,IF(AND(D236="ж",F236&lt;=10),LOOKUP(S236,Девушки!$BG$5:$BG$75,Девушки!$W$5:$W$75),IF(AND(D236="ж",F236=11),LOOKUP(S236,Девушки!$BH$5:$BH$75,Девушки!$W$5:$W$75),IF(AND(D236="ж",F236=12),LOOKUP(S236,Девушки!$BI$5:$BI$75,Девушки!$W$5:$W$75),IF(AND(D236="ж",F236=13),LOOKUP(S236,Девушки!$BJ$5:$BJ$75,Девушки!$W$5:$W$75),IF(AND(D236="ж",F236=14),LOOKUP(S236,Девушки!$BK$5:$BK$75,Девушки!$W$5:$W$75),IF(AND(D236="ж",F236=15),LOOKUP(S236,Девушки!$BL$5:$BL$75,Девушки!$W$5:$W$75),IF(AND(D236="ж",F236=16),LOOKUP(S236,Девушки!$BM$5:$BM$75,Девушки!$W$5:$W$75),IF(AND(D236="ж",F236&gt;=17),LOOKUP(S236,Девушки!$BN$5:$BN$75,Девушки!$W$5:$W$75),IF(AND(D236="м",F236&lt;=10),LOOKUP(S236,Юноши!$BG$5:$BG$75,Юноши!$W$5:$W$75),IF(AND(D236="м",F236=11),LOOKUP(S236,Юноши!$BH$5:$BH$75,Юноши!$W$5:$W$75),IF(AND(D236="м",F236=12),LOOKUP(S236,Юноши!$BI$5:$BI$75,Юноши!$W$5:$W$75),IF(AND(D236="м",F236=13),LOOKUP(S236,Юноши!$BJ$5:$BJ$75,Юноши!$W$5:$W$75),IF(AND(D236="м",F236=14),LOOKUP(S236,Юноши!$BK$5:$BK$75,Юноши!$W$5:$W$75),IF(AND(D236="м",F236=15),LOOKUP(S236,Юноши!$BL$5:$BL$75,Юноши!$W$5:$W$75),IF(AND(D236="м",F236=16),LOOKUP(S236,Юноши!$BM$5:$BM$75,Юноши!$W$5:$W$75),IF(AND(D236="м",F236&gt;=17),LOOKUP(S236,Юноши!$BN$5:$BN$75,Юноши!$W$5:$W$75))))))))))))))))))))</f>
        <v>0</v>
      </c>
      <c r="U236" s="343"/>
      <c r="V236" s="454">
        <f>IF(E236="",0,IF(U236&lt;=0,0,IF(AND(D236="ж",F236&lt;=10),LOOKUP(U236,Девушки!$BT$5:$BT$76,Девушки!$BO$5:$BO$76),IF(AND(D236="ж",F236=11),LOOKUP(U236,Девушки!$BT$5:$BT$76,Девушки!$BO$5:$BO$76),IF(AND(D236="ж",F236=12),LOOKUP(U236,Девушки!$BT$5:$BT$76,Девушки!$BO$5:$BO$76),IF(AND(D236="ж",F236=13),LOOKUP(U236,Девушки!$BT$5:$BT$76,Девушки!$BO$5:$BO$76),IF(AND(D236="ж",F236=14),LOOKUP(U236,Девушки!$BT$5:$BT$76,Девушки!$BO$5:$BO$76),IF(AND(D236="ж",F236=15),LOOKUP(U236,Девушки!$BT$5:$BT$76,Девушки!$BO$5:$BO$76),IF(AND(D236="ж",F236=16),LOOKUP(U236,Девушки!$BT$5:$BT$76,Девушки!$BO$5:$BO$76),IF(AND(D236="ж",F236&gt;=17),LOOKUP(U236,Девушки!$BT$5:$BT$76,Девушки!$BO$5:$BO$76),IF(AND(D236="м",F236&lt;=10),LOOKUP(U236,Юноши!$BT$5:$BT$76,Юноши!$BO$5:$BO$76),IF(AND(D236="м",F236=11),LOOKUP(U236,Юноши!$BT$5:$BT$76,Юноши!$BO$5:$BO$76),IF(AND(D236="м",F236=12),LOOKUP(U236,Юноши!$BT$5:$BT$76,Юноши!$BO$5:$BO$76),IF(AND(D236="м",F236=13),LOOKUP(U236,Юноши!$BT$5:$BT$76,Юноши!$BO$5:$BO$76),IF(AND(D236="м",F236=14),LOOKUP(U236,Юноши!$BT$5:$BT$76,Юноши!$BO$5:$BO$76),IF(AND(D236="м",F236=15),LOOKUP(U236,Юноши!$BT$5:$BT$76,Юноши!$BO$5:$BO$76),IF(AND(D236="м",F236=16),LOOKUP(U236,Юноши!$BT$5:$BT$76,Юноши!$BO$5:$BO$76),IF(AND(D236="м",F236&gt;=17),LOOKUP(U236,Юноши!$BT$5:$BT$76,Юноши!$BO$5:$BO$76)))))))))))))))))))</f>
        <v>0</v>
      </c>
      <c r="W236" s="348"/>
      <c r="X236" s="324">
        <f>IF(E236="",0,IF(W236="",0,IF(AND(D236="ж",F236&lt;=10),LOOKUP(W236,Девушки!$D$5:$D$76,Девушки!$A$5:$A$76),IF(AND(D236="ж",F236=11),LOOKUP(W236,Девушки!$E$5:$E$76,Девушки!$A$5:$A$76),IF(AND(D236="ж",F236=12),LOOKUP(W236,Девушки!$F$5:$F$76,Девушки!$A$5:$A$76),IF(AND(D236="ж",F236=13),LOOKUP(W236,Девушки!$G$5:$G$76,Девушки!$A$5:$A$76),IF(AND(D236="ж",F236=14),LOOKUP(W236,Девушки!$H$5:$H$76,Девушки!$A$5:$A$76),IF(AND(D236="ж",F236=15),LOOKUP(W236,Девушки!$I$5:$I$76,Девушки!$A$5:$A$76),IF(AND(D236="ж",F236=16),LOOKUP(W236,Девушки!$J$5:$J$76,Девушки!$A$5:$A$76),IF(AND(D236="ж",F236&gt;=17),LOOKUP(W236,Девушки!$K$5:$K$76,Девушки!$A$5:$A$76),IF(AND(D236="м",F236&lt;=10),LOOKUP(W236,Юноши!$D$5:$D$76,Юноши!$A$5:$A$76),IF(AND(D236="м",F236=11),LOOKUP(W236,Юноши!$E$5:$E$76,Юноши!$A$5:$A$76),IF(AND(D236="м",F236=12),LOOKUP(W236,Юноши!$F$5:$F$76,Юноши!$A$5:$A$76),IF(AND(D236="м",F236=13),LOOKUP(W236,Юноши!$G$5:$G$76,Юноши!$A$5:$A$76),IF(AND(D236="м",F236=14),LOOKUP(W236,Юноши!$H$5:$H$76,Юноши!$A$5:$A$76),IF(AND(D236="м",F236=15),LOOKUP(W236,Юноши!$I$5:$I$76,Юноши!$A$5:$A$76),IF(AND(D236="м",F236=16),LOOKUP(W236,Юноши!$J$5:$J$76,Юноши!$A$5:$A$76),IF(AND(D236="м",F236&gt;=17),LOOKUP(W236,Юноши!$K$5:$K$76,Юноши!$A$5:$A$76)))))))))))))))))))</f>
        <v>0</v>
      </c>
      <c r="Y236" s="451">
        <f t="shared" si="7"/>
        <v>0</v>
      </c>
    </row>
    <row r="237" spans="1:25" ht="24.95" customHeight="1">
      <c r="A237" s="456"/>
      <c r="B237" s="456"/>
      <c r="C237" s="457"/>
      <c r="D237" s="458"/>
      <c r="E237" s="463"/>
      <c r="F237" s="416" t="str">
        <f t="shared" si="6"/>
        <v>/</v>
      </c>
      <c r="G237" s="422"/>
      <c r="H237" s="420">
        <f>IF(E237="",0,IF(G237&lt;=0,0,IF(AND(D237="ж",F237&lt;=10),LOOKUP(G237,Девушки!$CH$5:$CH$76,Девушки!$L$5:$L$76),IF(AND(D237="ж",F237=11),LOOKUP(G237,Девушки!$CI$5:$CI$76,Девушки!$L$5:$L$76),IF(AND(D237="ж",F237=12),LOOKUP(G237,Девушки!$CJ$5:$CJ$76,Девушки!$L$5:$L$76),IF(AND(D237="ж",F237=13),LOOKUP(G237,Девушки!$CK$5:$CK$76,Девушки!$L$5:$L$76),IF(AND(D237="ж",F237=14),LOOKUP(G237,Девушки!$CL$5:$CL$76,Девушки!$L$5:$L$76),IF(AND(D237="ж",F237=15),LOOKUP(G237,Девушки!$CM$5:$CM$76,Девушки!$L$5:$L$76),IF(AND(D237="ж",F237=16),LOOKUP(G237,Девушки!$CN$5:$CN$76,Девушки!$L$5:$L$76),IF(AND(D237="ж",F237&gt;=17),LOOKUP(G237,Девушки!$CO$5:$CO$76,Девушки!$L$5:$L$76),IF(AND(D237="м",F237&lt;=10),LOOKUP(G237,Юноши!$CH$5:$CH$76,Юноши!$L$5:$L$76),IF(AND(D237="м",F237=11),LOOKUP(G237,Юноши!$CI$5:$CI$76,Юноши!$L$5:$L$76),IF(AND(D237="м",F237=12),LOOKUP(G237,Юноши!$CJ$5:$CJ$76,Юноши!$L$5:$L$76),IF(AND(D237="м",F237=13),LOOKUP(G237,Юноши!$CK$5:$CK$76,Юноши!$L$5:$L$76),IF(AND(D237="м",F237=14),LOOKUP(G237,Юноши!$CL$5:$CL$76,Юноши!$L$5:$L$76),IF(AND(D237="м",F237=15),LOOKUP(G237,Юноши!$CM$5:$CM$76,Юноши!$L$5:$L$76),IF(AND(D237="м",F237=16),LOOKUP(G237,Юноши!$CN$5:$CN$76,Юноши!$L$5:$L$76),IF(AND(D237="м",F237&gt;=17),LOOKUP(G237,Юноши!$CO$5:$CO$76,Юноши!$L$5:$L$76)))))))))))))))))))</f>
        <v>0</v>
      </c>
      <c r="I237" s="418"/>
      <c r="J237" s="383">
        <f>IF(E237="",0,IF(I237&lt;=0,0,IF(AND(D237="ж",F237&lt;=10),LOOKUP(I237,Девушки!$O$5:$O$76,Девушки!$L$5:$L$76),IF(AND(D237="ж",F237=11),LOOKUP(I237,Девушки!$P$5:$P$76,Девушки!$L$5:$L$76),IF(AND(D237="ж",F237=12),LOOKUP(I237,Девушки!$Q$5:$Q$76,Девушки!$L$5:$L$76),IF(AND(D237="ж",F237=13),LOOKUP(I237,Девушки!$R$5:$R$76,Девушки!$L$5:$L$76),IF(AND(D237="ж",F237=14),LOOKUP(I237,Девушки!$S$5:$S$76,Девушки!$L$5:$L$76),IF(AND(D237="ж",F237=15),LOOKUP(I237,Девушки!$T$5:$T$76,Девушки!$L$5:$L$76),IF(AND(D237="ж",F237=16),LOOKUP(I237,Девушки!$U$5:$U$76,Девушки!$L$5:$L$76),IF(AND(D237="ж",F237&gt;=17),LOOKUP(I237,Девушки!$V$5:$V$76,Девушки!$L$5:$L$76),IF(AND(D237="м",F237&lt;=10),LOOKUP(I237,Юноши!$O$5:$O$76,Юноши!$L$5:$L$76),IF(AND(D237="м",F237=11),LOOKUP(I237,Юноши!$P$5:$P$76,Юноши!$L$5:$L$76),IF(AND(D237="м",F237=12),LOOKUP(I237,Юноши!$Q$5:$Q$76,Юноши!$L$5:$L$76),IF(AND(D237="м",F237=13),LOOKUP(I237,Юноши!$R$5:$R$76,Юноши!$L$5:$L$76),IF(AND(D237="м",F237=14),LOOKUP(I237,Юноши!$S$5:$S$76,Юноши!$L$5:$L$76),IF(AND(D237="м",F237=15),LOOKUP(I237,Юноши!$T$5:$T$76,Юноши!$L$5:$L$76),IF(AND(D237="м",F237=16),LOOKUP(I237,Юноши!$U$5:$U$76,Юноши!$L$5:$L$76),IF(AND(D237="м",F237&gt;=17),LOOKUP(I237,Юноши!$V$5:$V$76,Юноши!$L$5:$L$76)))))))))))))))))))</f>
        <v>0</v>
      </c>
      <c r="K237" s="424"/>
      <c r="L237" s="391">
        <f>IF(E237="",0,IF(K237&lt;=0,0,IF(AND(D237="ж",F237&lt;=16),LOOKUP(K237,Девушки!$CC$5:$CC$76,Девушки!$L$5:$L$76),IF(AND(D237="ж",F237=17),LOOKUP(K237,Девушки!$CD$5:$CD$76,Девушки!$L$5:$L$76),IF(AND(D237="м",F237&lt;=16),LOOKUP(K237,Юноши!$CC$5:$CC$76,Юноши!$L$5:$L$76),IF(AND(D237="м",F237=17),LOOKUP(K237,Юноши!$CD$5:$CD$76,Юноши!$L$5:$L$76)))))))</f>
        <v>0</v>
      </c>
      <c r="M237" s="387"/>
      <c r="N237" s="320">
        <f>IF(E237="",0,IF(M237&lt;=0,0,IF(AND(D237="ж",F237&lt;=10),LOOKUP(M237,Девушки!$Z$5:$Z$75,Девушки!$W$5:$W$75),IF(AND(D237="ж",F237=11),LOOKUP(M237,Девушки!$AA$5:$AA$75,Девушки!$W$5:$W$75),IF(AND(D237="ж",F237=12),LOOKUP(M237,Девушки!$AB$5:$AB$75,Девушки!$W$5:$W$75),IF(AND(D237="ж",F237=13),LOOKUP(M237,Девушки!$AC$5:$AC$75,Девушки!$W$5:$W$75),IF(AND(D237="ж",F237=14),LOOKUP(M237,Девушки!$AD$5:$AD$75,Девушки!$W$5:$W$75),IF(AND(D237="ж",F237=15),LOOKUP(M237,Девушки!$AE$5:$AE$75,Девушки!$W$5:$W$75),IF(AND(D237="ж",F237=16),LOOKUP(M237,Девушки!$AF$5:$AF$75,Девушки!$W$5:$W$75),IF(AND(D237="ж",F237&gt;=17),LOOKUP(M237,Девушки!$AG$5:$AG$75,Девушки!$W$5:$W$75),IF(AND(D237="м",F237&lt;=10),LOOKUP(M237,Юноши!$Z$5:$Z$75,Юноши!$W$5:$W$75),IF(AND(D237="м",F237=11),LOOKUP(M237,Юноши!$AA$5:$AA$75,Юноши!$W$5:$W$75),IF(AND(D237="м",F237=12),LOOKUP(M237,Юноши!$AB$5:$AB$75,Юноши!$W$5:$W$75),IF(AND(D237="м",F237=13),LOOKUP(M237,Юноши!$AC$5:$AC$75,Юноши!$W$5:$W$75),IF(AND(D237="м",F237=14),LOOKUP(M237,Юноши!$AD$5:$AD$75,Юноши!$W$5:$W$75),IF(AND(D237="м",F237=15),LOOKUP(M237,Юноши!$AE$5:$AE$75,Юноши!$W$5:$W$75),IF(AND(D237="м",F237=16),LOOKUP(M237,Юноши!$AF$5:$AF$75,Юноши!$W$5:$W$75),IF(AND(D237="м",F237&gt;=17),LOOKUP(M237,Юноши!$AG$5:$AG$75,Юноши!$W$5:$W$75)))))))))))))))))))</f>
        <v>0</v>
      </c>
      <c r="O237" s="321"/>
      <c r="P237" s="322">
        <f>IF(E237="",0,IF(O237&lt;=0,0,IF(AND(D237="ж",F237&lt;=10),LOOKUP(O237,Девушки!$AK$5:$AK$75,Девушки!$W$5:$W$75),IF(AND(D237="ж",F237=11),LOOKUP(O237,Девушки!$AL$5:$AL$75,Девушки!$W$5:$W$75),IF(AND(D237="ж",F237=12),LOOKUP(O237,Девушки!$AM$5:$AM$75,Девушки!$W$5:$W$75),IF(AND(D237="ж",F237=13),LOOKUP(O237,Девушки!$AN$5:$AN$75,Девушки!$W$5:$W$75),IF(AND(D237="ж",F237=14),LOOKUP(O237,Девушки!$AO$5:$AO$75,Девушки!$W$5:$W$75),IF(AND(D237="ж",F237=15),LOOKUP(O237,Девушки!$AP$5:$AP$75,Девушки!$W$5:$W$75),IF(AND(D237="ж",F237=16),LOOKUP(O237,Девушки!$AQ$5:$AQ$75,Девушки!$W$5:$W$75),IF(AND(D237="ж",F237&gt;=17),LOOKUP(O237,Девушки!$AR$5:$AR$75,Девушки!$W$5:$W$75),IF(AND(D237="м",F237&lt;=10),LOOKUP(O237,Юноши!$AK$5:$AK$75,Юноши!$W$5:$W$75),IF(AND(D237="м",F237=11),LOOKUP(O237,Юноши!$AL$5:$AL$75,Юноши!$W$5:$W$75),IF(AND(D237="м",F237=12),LOOKUP(O237,Юноши!$AM$5:$AM$75,Юноши!$W$5:$W$75),IF(AND(D237="м",F237=13),LOOKUP(O237,Юноши!$AN$5:$AN$75,Юноши!$W$5:$W$75),IF(AND(D237="м",F237=14),LOOKUP(O237,Юноши!$AO$5:$AO$75,Юноши!$W$5:$W$75),IF(AND(D237="м",F237=15),LOOKUP(O237,Юноши!$AP$5:$AP$75,Юноши!$W$5:$W$75),IF(AND(D237="м",F237=16),LOOKUP(O237,Юноши!$AQ$5:$AQ$75,Юноши!$W$5:$W$75),IF(AND(D237="м",F237&gt;=17),LOOKUP(O237,Юноши!$AR$5:$AR$75,Юноши!$W$5:$W$75)))))))))))))))))))</f>
        <v>0</v>
      </c>
      <c r="Q237" s="319"/>
      <c r="R237" s="454">
        <f>IF(E237="",0,IF(Q237&lt;=0,0,IF(AND(D237="ж",F237&lt;=10),LOOKUP(Q237,Девушки!$AV$5:$AV$75,Девушки!$W$5:$W$75),IF(AND(D237="ж",F237=11),LOOKUP(Q237,Девушки!$AW$5:$AW$75,Девушки!$W$5:$W$75),IF(AND(D237="ж",F237=12),LOOKUP(Q237,Девушки!$AX$5:$AX$75,Девушки!$W$5:$W$75),IF(AND(D237="ж",F237=13),LOOKUP(Q237,Девушки!$AY$5:$AY$75,Девушки!$W$5:$W$75),IF(AND(D237="ж",F237=14),LOOKUP(Q237,Девушки!$AZ$5:$AZ$75,Девушки!$W$5:$W$75),IF(AND(D237="ж",F237=15),LOOKUP(Q237,Девушки!$BA$5:$BA$75,Девушки!$W$5:$W$75),IF(AND(D237="ж",F237=16),LOOKUP(Q237,Девушки!$BB$5:$BB$75,Девушки!$W$5:$W$75),IF(AND(D237="ж",F237&gt;=17),LOOKUP(Q237,Девушки!$BC$5:$BC$75,Девушки!$W$5:$W$75),IF(AND(D237="м",F237&lt;=10),LOOKUP(Q237,Юноши!$AV$5:$AV$75,Юноши!$W$5:$W$75),IF(AND(D237="м",F237=11),LOOKUP(Q237,Юноши!$AW$5:$AW$75,Юноши!$W$5:$W$75),IF(AND(D237="м",F237=12),LOOKUP(Q237,Юноши!$AX$5:$AX$75,Юноши!$W$5:$W$75),IF(AND(D237="м",F237=13),LOOKUP(Q237,Юноши!$AY$5:$AY$75,Юноши!$W$5:$W$75),IF(AND(D237="м",F237=14),LOOKUP(Q237,Юноши!$AZ$5:$AZ$75,Юноши!$W$5:$W$75),IF(AND(D237="м",F237=15),LOOKUP(Q237,Юноши!$BA$5:$BA$75,Юноши!$W$5:$W$75),IF(AND(D237="м",F237=16),LOOKUP(Q237,Юноши!$BB$5:$BB$75,Юноши!$W$5:$W$75),IF(AND(D237="м",F237&gt;=17),LOOKUP(Q237,Юноши!$BC$5:$BC$75,Юноши!$W$5:$W$75)))))))))))))))))))</f>
        <v>0</v>
      </c>
      <c r="S237" s="335"/>
      <c r="T237" s="323">
        <f>IF(E237="",0,IF(S237="",0,IF(S237&lt;-4,0,IF(AND(D237="ж",F237&lt;=10),LOOKUP(S237,Девушки!$BG$5:$BG$75,Девушки!$W$5:$W$75),IF(AND(D237="ж",F237=11),LOOKUP(S237,Девушки!$BH$5:$BH$75,Девушки!$W$5:$W$75),IF(AND(D237="ж",F237=12),LOOKUP(S237,Девушки!$BI$5:$BI$75,Девушки!$W$5:$W$75),IF(AND(D237="ж",F237=13),LOOKUP(S237,Девушки!$BJ$5:$BJ$75,Девушки!$W$5:$W$75),IF(AND(D237="ж",F237=14),LOOKUP(S237,Девушки!$BK$5:$BK$75,Девушки!$W$5:$W$75),IF(AND(D237="ж",F237=15),LOOKUP(S237,Девушки!$BL$5:$BL$75,Девушки!$W$5:$W$75),IF(AND(D237="ж",F237=16),LOOKUP(S237,Девушки!$BM$5:$BM$75,Девушки!$W$5:$W$75),IF(AND(D237="ж",F237&gt;=17),LOOKUP(S237,Девушки!$BN$5:$BN$75,Девушки!$W$5:$W$75),IF(AND(D237="м",F237&lt;=10),LOOKUP(S237,Юноши!$BG$5:$BG$75,Юноши!$W$5:$W$75),IF(AND(D237="м",F237=11),LOOKUP(S237,Юноши!$BH$5:$BH$75,Юноши!$W$5:$W$75),IF(AND(D237="м",F237=12),LOOKUP(S237,Юноши!$BI$5:$BI$75,Юноши!$W$5:$W$75),IF(AND(D237="м",F237=13),LOOKUP(S237,Юноши!$BJ$5:$BJ$75,Юноши!$W$5:$W$75),IF(AND(D237="м",F237=14),LOOKUP(S237,Юноши!$BK$5:$BK$75,Юноши!$W$5:$W$75),IF(AND(D237="м",F237=15),LOOKUP(S237,Юноши!$BL$5:$BL$75,Юноши!$W$5:$W$75),IF(AND(D237="м",F237=16),LOOKUP(S237,Юноши!$BM$5:$BM$75,Юноши!$W$5:$W$75),IF(AND(D237="м",F237&gt;=17),LOOKUP(S237,Юноши!$BN$5:$BN$75,Юноши!$W$5:$W$75))))))))))))))))))))</f>
        <v>0</v>
      </c>
      <c r="U237" s="343"/>
      <c r="V237" s="454">
        <f>IF(E237="",0,IF(U237&lt;=0,0,IF(AND(D237="ж",F237&lt;=10),LOOKUP(U237,Девушки!$BT$5:$BT$76,Девушки!$BO$5:$BO$76),IF(AND(D237="ж",F237=11),LOOKUP(U237,Девушки!$BT$5:$BT$76,Девушки!$BO$5:$BO$76),IF(AND(D237="ж",F237=12),LOOKUP(U237,Девушки!$BT$5:$BT$76,Девушки!$BO$5:$BO$76),IF(AND(D237="ж",F237=13),LOOKUP(U237,Девушки!$BT$5:$BT$76,Девушки!$BO$5:$BO$76),IF(AND(D237="ж",F237=14),LOOKUP(U237,Девушки!$BT$5:$BT$76,Девушки!$BO$5:$BO$76),IF(AND(D237="ж",F237=15),LOOKUP(U237,Девушки!$BT$5:$BT$76,Девушки!$BO$5:$BO$76),IF(AND(D237="ж",F237=16),LOOKUP(U237,Девушки!$BT$5:$BT$76,Девушки!$BO$5:$BO$76),IF(AND(D237="ж",F237&gt;=17),LOOKUP(U237,Девушки!$BT$5:$BT$76,Девушки!$BO$5:$BO$76),IF(AND(D237="м",F237&lt;=10),LOOKUP(U237,Юноши!$BT$5:$BT$76,Юноши!$BO$5:$BO$76),IF(AND(D237="м",F237=11),LOOKUP(U237,Юноши!$BT$5:$BT$76,Юноши!$BO$5:$BO$76),IF(AND(D237="м",F237=12),LOOKUP(U237,Юноши!$BT$5:$BT$76,Юноши!$BO$5:$BO$76),IF(AND(D237="м",F237=13),LOOKUP(U237,Юноши!$BT$5:$BT$76,Юноши!$BO$5:$BO$76),IF(AND(D237="м",F237=14),LOOKUP(U237,Юноши!$BT$5:$BT$76,Юноши!$BO$5:$BO$76),IF(AND(D237="м",F237=15),LOOKUP(U237,Юноши!$BT$5:$BT$76,Юноши!$BO$5:$BO$76),IF(AND(D237="м",F237=16),LOOKUP(U237,Юноши!$BT$5:$BT$76,Юноши!$BO$5:$BO$76),IF(AND(D237="м",F237&gt;=17),LOOKUP(U237,Юноши!$BT$5:$BT$76,Юноши!$BO$5:$BO$76)))))))))))))))))))</f>
        <v>0</v>
      </c>
      <c r="W237" s="348"/>
      <c r="X237" s="324">
        <f>IF(E237="",0,IF(W237="",0,IF(AND(D237="ж",F237&lt;=10),LOOKUP(W237,Девушки!$D$5:$D$76,Девушки!$A$5:$A$76),IF(AND(D237="ж",F237=11),LOOKUP(W237,Девушки!$E$5:$E$76,Девушки!$A$5:$A$76),IF(AND(D237="ж",F237=12),LOOKUP(W237,Девушки!$F$5:$F$76,Девушки!$A$5:$A$76),IF(AND(D237="ж",F237=13),LOOKUP(W237,Девушки!$G$5:$G$76,Девушки!$A$5:$A$76),IF(AND(D237="ж",F237=14),LOOKUP(W237,Девушки!$H$5:$H$76,Девушки!$A$5:$A$76),IF(AND(D237="ж",F237=15),LOOKUP(W237,Девушки!$I$5:$I$76,Девушки!$A$5:$A$76),IF(AND(D237="ж",F237=16),LOOKUP(W237,Девушки!$J$5:$J$76,Девушки!$A$5:$A$76),IF(AND(D237="ж",F237&gt;=17),LOOKUP(W237,Девушки!$K$5:$K$76,Девушки!$A$5:$A$76),IF(AND(D237="м",F237&lt;=10),LOOKUP(W237,Юноши!$D$5:$D$76,Юноши!$A$5:$A$76),IF(AND(D237="м",F237=11),LOOKUP(W237,Юноши!$E$5:$E$76,Юноши!$A$5:$A$76),IF(AND(D237="м",F237=12),LOOKUP(W237,Юноши!$F$5:$F$76,Юноши!$A$5:$A$76),IF(AND(D237="м",F237=13),LOOKUP(W237,Юноши!$G$5:$G$76,Юноши!$A$5:$A$76),IF(AND(D237="м",F237=14),LOOKUP(W237,Юноши!$H$5:$H$76,Юноши!$A$5:$A$76),IF(AND(D237="м",F237=15),LOOKUP(W237,Юноши!$I$5:$I$76,Юноши!$A$5:$A$76),IF(AND(D237="м",F237=16),LOOKUP(W237,Юноши!$J$5:$J$76,Юноши!$A$5:$A$76),IF(AND(D237="м",F237&gt;=17),LOOKUP(W237,Юноши!$K$5:$K$76,Юноши!$A$5:$A$76)))))))))))))))))))</f>
        <v>0</v>
      </c>
      <c r="Y237" s="451">
        <f t="shared" si="7"/>
        <v>0</v>
      </c>
    </row>
    <row r="238" spans="1:25" ht="24.95" customHeight="1">
      <c r="A238" s="456"/>
      <c r="B238" s="456"/>
      <c r="C238" s="457"/>
      <c r="D238" s="458"/>
      <c r="E238" s="463"/>
      <c r="F238" s="416" t="str">
        <f t="shared" si="6"/>
        <v>/</v>
      </c>
      <c r="G238" s="422"/>
      <c r="H238" s="420">
        <f>IF(E238="",0,IF(G238&lt;=0,0,IF(AND(D238="ж",F238&lt;=10),LOOKUP(G238,Девушки!$CH$5:$CH$76,Девушки!$L$5:$L$76),IF(AND(D238="ж",F238=11),LOOKUP(G238,Девушки!$CI$5:$CI$76,Девушки!$L$5:$L$76),IF(AND(D238="ж",F238=12),LOOKUP(G238,Девушки!$CJ$5:$CJ$76,Девушки!$L$5:$L$76),IF(AND(D238="ж",F238=13),LOOKUP(G238,Девушки!$CK$5:$CK$76,Девушки!$L$5:$L$76),IF(AND(D238="ж",F238=14),LOOKUP(G238,Девушки!$CL$5:$CL$76,Девушки!$L$5:$L$76),IF(AND(D238="ж",F238=15),LOOKUP(G238,Девушки!$CM$5:$CM$76,Девушки!$L$5:$L$76),IF(AND(D238="ж",F238=16),LOOKUP(G238,Девушки!$CN$5:$CN$76,Девушки!$L$5:$L$76),IF(AND(D238="ж",F238&gt;=17),LOOKUP(G238,Девушки!$CO$5:$CO$76,Девушки!$L$5:$L$76),IF(AND(D238="м",F238&lt;=10),LOOKUP(G238,Юноши!$CH$5:$CH$76,Юноши!$L$5:$L$76),IF(AND(D238="м",F238=11),LOOKUP(G238,Юноши!$CI$5:$CI$76,Юноши!$L$5:$L$76),IF(AND(D238="м",F238=12),LOOKUP(G238,Юноши!$CJ$5:$CJ$76,Юноши!$L$5:$L$76),IF(AND(D238="м",F238=13),LOOKUP(G238,Юноши!$CK$5:$CK$76,Юноши!$L$5:$L$76),IF(AND(D238="м",F238=14),LOOKUP(G238,Юноши!$CL$5:$CL$76,Юноши!$L$5:$L$76),IF(AND(D238="м",F238=15),LOOKUP(G238,Юноши!$CM$5:$CM$76,Юноши!$L$5:$L$76),IF(AND(D238="м",F238=16),LOOKUP(G238,Юноши!$CN$5:$CN$76,Юноши!$L$5:$L$76),IF(AND(D238="м",F238&gt;=17),LOOKUP(G238,Юноши!$CO$5:$CO$76,Юноши!$L$5:$L$76)))))))))))))))))))</f>
        <v>0</v>
      </c>
      <c r="I238" s="418"/>
      <c r="J238" s="383">
        <f>IF(E238="",0,IF(I238&lt;=0,0,IF(AND(D238="ж",F238&lt;=10),LOOKUP(I238,Девушки!$O$5:$O$76,Девушки!$L$5:$L$76),IF(AND(D238="ж",F238=11),LOOKUP(I238,Девушки!$P$5:$P$76,Девушки!$L$5:$L$76),IF(AND(D238="ж",F238=12),LOOKUP(I238,Девушки!$Q$5:$Q$76,Девушки!$L$5:$L$76),IF(AND(D238="ж",F238=13),LOOKUP(I238,Девушки!$R$5:$R$76,Девушки!$L$5:$L$76),IF(AND(D238="ж",F238=14),LOOKUP(I238,Девушки!$S$5:$S$76,Девушки!$L$5:$L$76),IF(AND(D238="ж",F238=15),LOOKUP(I238,Девушки!$T$5:$T$76,Девушки!$L$5:$L$76),IF(AND(D238="ж",F238=16),LOOKUP(I238,Девушки!$U$5:$U$76,Девушки!$L$5:$L$76),IF(AND(D238="ж",F238&gt;=17),LOOKUP(I238,Девушки!$V$5:$V$76,Девушки!$L$5:$L$76),IF(AND(D238="м",F238&lt;=10),LOOKUP(I238,Юноши!$O$5:$O$76,Юноши!$L$5:$L$76),IF(AND(D238="м",F238=11),LOOKUP(I238,Юноши!$P$5:$P$76,Юноши!$L$5:$L$76),IF(AND(D238="м",F238=12),LOOKUP(I238,Юноши!$Q$5:$Q$76,Юноши!$L$5:$L$76),IF(AND(D238="м",F238=13),LOOKUP(I238,Юноши!$R$5:$R$76,Юноши!$L$5:$L$76),IF(AND(D238="м",F238=14),LOOKUP(I238,Юноши!$S$5:$S$76,Юноши!$L$5:$L$76),IF(AND(D238="м",F238=15),LOOKUP(I238,Юноши!$T$5:$T$76,Юноши!$L$5:$L$76),IF(AND(D238="м",F238=16),LOOKUP(I238,Юноши!$U$5:$U$76,Юноши!$L$5:$L$76),IF(AND(D238="м",F238&gt;=17),LOOKUP(I238,Юноши!$V$5:$V$76,Юноши!$L$5:$L$76)))))))))))))))))))</f>
        <v>0</v>
      </c>
      <c r="K238" s="424"/>
      <c r="L238" s="391">
        <f>IF(E238="",0,IF(K238&lt;=0,0,IF(AND(D238="ж",F238&lt;=16),LOOKUP(K238,Девушки!$CC$5:$CC$76,Девушки!$L$5:$L$76),IF(AND(D238="ж",F238=17),LOOKUP(K238,Девушки!$CD$5:$CD$76,Девушки!$L$5:$L$76),IF(AND(D238="м",F238&lt;=16),LOOKUP(K238,Юноши!$CC$5:$CC$76,Юноши!$L$5:$L$76),IF(AND(D238="м",F238=17),LOOKUP(K238,Юноши!$CD$5:$CD$76,Юноши!$L$5:$L$76)))))))</f>
        <v>0</v>
      </c>
      <c r="M238" s="387"/>
      <c r="N238" s="320">
        <f>IF(E238="",0,IF(M238&lt;=0,0,IF(AND(D238="ж",F238&lt;=10),LOOKUP(M238,Девушки!$Z$5:$Z$75,Девушки!$W$5:$W$75),IF(AND(D238="ж",F238=11),LOOKUP(M238,Девушки!$AA$5:$AA$75,Девушки!$W$5:$W$75),IF(AND(D238="ж",F238=12),LOOKUP(M238,Девушки!$AB$5:$AB$75,Девушки!$W$5:$W$75),IF(AND(D238="ж",F238=13),LOOKUP(M238,Девушки!$AC$5:$AC$75,Девушки!$W$5:$W$75),IF(AND(D238="ж",F238=14),LOOKUP(M238,Девушки!$AD$5:$AD$75,Девушки!$W$5:$W$75),IF(AND(D238="ж",F238=15),LOOKUP(M238,Девушки!$AE$5:$AE$75,Девушки!$W$5:$W$75),IF(AND(D238="ж",F238=16),LOOKUP(M238,Девушки!$AF$5:$AF$75,Девушки!$W$5:$W$75),IF(AND(D238="ж",F238&gt;=17),LOOKUP(M238,Девушки!$AG$5:$AG$75,Девушки!$W$5:$W$75),IF(AND(D238="м",F238&lt;=10),LOOKUP(M238,Юноши!$Z$5:$Z$75,Юноши!$W$5:$W$75),IF(AND(D238="м",F238=11),LOOKUP(M238,Юноши!$AA$5:$AA$75,Юноши!$W$5:$W$75),IF(AND(D238="м",F238=12),LOOKUP(M238,Юноши!$AB$5:$AB$75,Юноши!$W$5:$W$75),IF(AND(D238="м",F238=13),LOOKUP(M238,Юноши!$AC$5:$AC$75,Юноши!$W$5:$W$75),IF(AND(D238="м",F238=14),LOOKUP(M238,Юноши!$AD$5:$AD$75,Юноши!$W$5:$W$75),IF(AND(D238="м",F238=15),LOOKUP(M238,Юноши!$AE$5:$AE$75,Юноши!$W$5:$W$75),IF(AND(D238="м",F238=16),LOOKUP(M238,Юноши!$AF$5:$AF$75,Юноши!$W$5:$W$75),IF(AND(D238="м",F238&gt;=17),LOOKUP(M238,Юноши!$AG$5:$AG$75,Юноши!$W$5:$W$75)))))))))))))))))))</f>
        <v>0</v>
      </c>
      <c r="O238" s="321"/>
      <c r="P238" s="322">
        <f>IF(E238="",0,IF(O238&lt;=0,0,IF(AND(D238="ж",F238&lt;=10),LOOKUP(O238,Девушки!$AK$5:$AK$75,Девушки!$W$5:$W$75),IF(AND(D238="ж",F238=11),LOOKUP(O238,Девушки!$AL$5:$AL$75,Девушки!$W$5:$W$75),IF(AND(D238="ж",F238=12),LOOKUP(O238,Девушки!$AM$5:$AM$75,Девушки!$W$5:$W$75),IF(AND(D238="ж",F238=13),LOOKUP(O238,Девушки!$AN$5:$AN$75,Девушки!$W$5:$W$75),IF(AND(D238="ж",F238=14),LOOKUP(O238,Девушки!$AO$5:$AO$75,Девушки!$W$5:$W$75),IF(AND(D238="ж",F238=15),LOOKUP(O238,Девушки!$AP$5:$AP$75,Девушки!$W$5:$W$75),IF(AND(D238="ж",F238=16),LOOKUP(O238,Девушки!$AQ$5:$AQ$75,Девушки!$W$5:$W$75),IF(AND(D238="ж",F238&gt;=17),LOOKUP(O238,Девушки!$AR$5:$AR$75,Девушки!$W$5:$W$75),IF(AND(D238="м",F238&lt;=10),LOOKUP(O238,Юноши!$AK$5:$AK$75,Юноши!$W$5:$W$75),IF(AND(D238="м",F238=11),LOOKUP(O238,Юноши!$AL$5:$AL$75,Юноши!$W$5:$W$75),IF(AND(D238="м",F238=12),LOOKUP(O238,Юноши!$AM$5:$AM$75,Юноши!$W$5:$W$75),IF(AND(D238="м",F238=13),LOOKUP(O238,Юноши!$AN$5:$AN$75,Юноши!$W$5:$W$75),IF(AND(D238="м",F238=14),LOOKUP(O238,Юноши!$AO$5:$AO$75,Юноши!$W$5:$W$75),IF(AND(D238="м",F238=15),LOOKUP(O238,Юноши!$AP$5:$AP$75,Юноши!$W$5:$W$75),IF(AND(D238="м",F238=16),LOOKUP(O238,Юноши!$AQ$5:$AQ$75,Юноши!$W$5:$W$75),IF(AND(D238="м",F238&gt;=17),LOOKUP(O238,Юноши!$AR$5:$AR$75,Юноши!$W$5:$W$75)))))))))))))))))))</f>
        <v>0</v>
      </c>
      <c r="Q238" s="319"/>
      <c r="R238" s="454">
        <f>IF(E238="",0,IF(Q238&lt;=0,0,IF(AND(D238="ж",F238&lt;=10),LOOKUP(Q238,Девушки!$AV$5:$AV$75,Девушки!$W$5:$W$75),IF(AND(D238="ж",F238=11),LOOKUP(Q238,Девушки!$AW$5:$AW$75,Девушки!$W$5:$W$75),IF(AND(D238="ж",F238=12),LOOKUP(Q238,Девушки!$AX$5:$AX$75,Девушки!$W$5:$W$75),IF(AND(D238="ж",F238=13),LOOKUP(Q238,Девушки!$AY$5:$AY$75,Девушки!$W$5:$W$75),IF(AND(D238="ж",F238=14),LOOKUP(Q238,Девушки!$AZ$5:$AZ$75,Девушки!$W$5:$W$75),IF(AND(D238="ж",F238=15),LOOKUP(Q238,Девушки!$BA$5:$BA$75,Девушки!$W$5:$W$75),IF(AND(D238="ж",F238=16),LOOKUP(Q238,Девушки!$BB$5:$BB$75,Девушки!$W$5:$W$75),IF(AND(D238="ж",F238&gt;=17),LOOKUP(Q238,Девушки!$BC$5:$BC$75,Девушки!$W$5:$W$75),IF(AND(D238="м",F238&lt;=10),LOOKUP(Q238,Юноши!$AV$5:$AV$75,Юноши!$W$5:$W$75),IF(AND(D238="м",F238=11),LOOKUP(Q238,Юноши!$AW$5:$AW$75,Юноши!$W$5:$W$75),IF(AND(D238="м",F238=12),LOOKUP(Q238,Юноши!$AX$5:$AX$75,Юноши!$W$5:$W$75),IF(AND(D238="м",F238=13),LOOKUP(Q238,Юноши!$AY$5:$AY$75,Юноши!$W$5:$W$75),IF(AND(D238="м",F238=14),LOOKUP(Q238,Юноши!$AZ$5:$AZ$75,Юноши!$W$5:$W$75),IF(AND(D238="м",F238=15),LOOKUP(Q238,Юноши!$BA$5:$BA$75,Юноши!$W$5:$W$75),IF(AND(D238="м",F238=16),LOOKUP(Q238,Юноши!$BB$5:$BB$75,Юноши!$W$5:$W$75),IF(AND(D238="м",F238&gt;=17),LOOKUP(Q238,Юноши!$BC$5:$BC$75,Юноши!$W$5:$W$75)))))))))))))))))))</f>
        <v>0</v>
      </c>
      <c r="S238" s="335"/>
      <c r="T238" s="323">
        <f>IF(E238="",0,IF(S238="",0,IF(S238&lt;-4,0,IF(AND(D238="ж",F238&lt;=10),LOOKUP(S238,Девушки!$BG$5:$BG$75,Девушки!$W$5:$W$75),IF(AND(D238="ж",F238=11),LOOKUP(S238,Девушки!$BH$5:$BH$75,Девушки!$W$5:$W$75),IF(AND(D238="ж",F238=12),LOOKUP(S238,Девушки!$BI$5:$BI$75,Девушки!$W$5:$W$75),IF(AND(D238="ж",F238=13),LOOKUP(S238,Девушки!$BJ$5:$BJ$75,Девушки!$W$5:$W$75),IF(AND(D238="ж",F238=14),LOOKUP(S238,Девушки!$BK$5:$BK$75,Девушки!$W$5:$W$75),IF(AND(D238="ж",F238=15),LOOKUP(S238,Девушки!$BL$5:$BL$75,Девушки!$W$5:$W$75),IF(AND(D238="ж",F238=16),LOOKUP(S238,Девушки!$BM$5:$BM$75,Девушки!$W$5:$W$75),IF(AND(D238="ж",F238&gt;=17),LOOKUP(S238,Девушки!$BN$5:$BN$75,Девушки!$W$5:$W$75),IF(AND(D238="м",F238&lt;=10),LOOKUP(S238,Юноши!$BG$5:$BG$75,Юноши!$W$5:$W$75),IF(AND(D238="м",F238=11),LOOKUP(S238,Юноши!$BH$5:$BH$75,Юноши!$W$5:$W$75),IF(AND(D238="м",F238=12),LOOKUP(S238,Юноши!$BI$5:$BI$75,Юноши!$W$5:$W$75),IF(AND(D238="м",F238=13),LOOKUP(S238,Юноши!$BJ$5:$BJ$75,Юноши!$W$5:$W$75),IF(AND(D238="м",F238=14),LOOKUP(S238,Юноши!$BK$5:$BK$75,Юноши!$W$5:$W$75),IF(AND(D238="м",F238=15),LOOKUP(S238,Юноши!$BL$5:$BL$75,Юноши!$W$5:$W$75),IF(AND(D238="м",F238=16),LOOKUP(S238,Юноши!$BM$5:$BM$75,Юноши!$W$5:$W$75),IF(AND(D238="м",F238&gt;=17),LOOKUP(S238,Юноши!$BN$5:$BN$75,Юноши!$W$5:$W$75))))))))))))))))))))</f>
        <v>0</v>
      </c>
      <c r="U238" s="343"/>
      <c r="V238" s="454">
        <f>IF(E238="",0,IF(U238&lt;=0,0,IF(AND(D238="ж",F238&lt;=10),LOOKUP(U238,Девушки!$BT$5:$BT$76,Девушки!$BO$5:$BO$76),IF(AND(D238="ж",F238=11),LOOKUP(U238,Девушки!$BT$5:$BT$76,Девушки!$BO$5:$BO$76),IF(AND(D238="ж",F238=12),LOOKUP(U238,Девушки!$BT$5:$BT$76,Девушки!$BO$5:$BO$76),IF(AND(D238="ж",F238=13),LOOKUP(U238,Девушки!$BT$5:$BT$76,Девушки!$BO$5:$BO$76),IF(AND(D238="ж",F238=14),LOOKUP(U238,Девушки!$BT$5:$BT$76,Девушки!$BO$5:$BO$76),IF(AND(D238="ж",F238=15),LOOKUP(U238,Девушки!$BT$5:$BT$76,Девушки!$BO$5:$BO$76),IF(AND(D238="ж",F238=16),LOOKUP(U238,Девушки!$BT$5:$BT$76,Девушки!$BO$5:$BO$76),IF(AND(D238="ж",F238&gt;=17),LOOKUP(U238,Девушки!$BT$5:$BT$76,Девушки!$BO$5:$BO$76),IF(AND(D238="м",F238&lt;=10),LOOKUP(U238,Юноши!$BT$5:$BT$76,Юноши!$BO$5:$BO$76),IF(AND(D238="м",F238=11),LOOKUP(U238,Юноши!$BT$5:$BT$76,Юноши!$BO$5:$BO$76),IF(AND(D238="м",F238=12),LOOKUP(U238,Юноши!$BT$5:$BT$76,Юноши!$BO$5:$BO$76),IF(AND(D238="м",F238=13),LOOKUP(U238,Юноши!$BT$5:$BT$76,Юноши!$BO$5:$BO$76),IF(AND(D238="м",F238=14),LOOKUP(U238,Юноши!$BT$5:$BT$76,Юноши!$BO$5:$BO$76),IF(AND(D238="м",F238=15),LOOKUP(U238,Юноши!$BT$5:$BT$76,Юноши!$BO$5:$BO$76),IF(AND(D238="м",F238=16),LOOKUP(U238,Юноши!$BT$5:$BT$76,Юноши!$BO$5:$BO$76),IF(AND(D238="м",F238&gt;=17),LOOKUP(U238,Юноши!$BT$5:$BT$76,Юноши!$BO$5:$BO$76)))))))))))))))))))</f>
        <v>0</v>
      </c>
      <c r="W238" s="348"/>
      <c r="X238" s="324">
        <f>IF(E238="",0,IF(W238="",0,IF(AND(D238="ж",F238&lt;=10),LOOKUP(W238,Девушки!$D$5:$D$76,Девушки!$A$5:$A$76),IF(AND(D238="ж",F238=11),LOOKUP(W238,Девушки!$E$5:$E$76,Девушки!$A$5:$A$76),IF(AND(D238="ж",F238=12),LOOKUP(W238,Девушки!$F$5:$F$76,Девушки!$A$5:$A$76),IF(AND(D238="ж",F238=13),LOOKUP(W238,Девушки!$G$5:$G$76,Девушки!$A$5:$A$76),IF(AND(D238="ж",F238=14),LOOKUP(W238,Девушки!$H$5:$H$76,Девушки!$A$5:$A$76),IF(AND(D238="ж",F238=15),LOOKUP(W238,Девушки!$I$5:$I$76,Девушки!$A$5:$A$76),IF(AND(D238="ж",F238=16),LOOKUP(W238,Девушки!$J$5:$J$76,Девушки!$A$5:$A$76),IF(AND(D238="ж",F238&gt;=17),LOOKUP(W238,Девушки!$K$5:$K$76,Девушки!$A$5:$A$76),IF(AND(D238="м",F238&lt;=10),LOOKUP(W238,Юноши!$D$5:$D$76,Юноши!$A$5:$A$76),IF(AND(D238="м",F238=11),LOOKUP(W238,Юноши!$E$5:$E$76,Юноши!$A$5:$A$76),IF(AND(D238="м",F238=12),LOOKUP(W238,Юноши!$F$5:$F$76,Юноши!$A$5:$A$76),IF(AND(D238="м",F238=13),LOOKUP(W238,Юноши!$G$5:$G$76,Юноши!$A$5:$A$76),IF(AND(D238="м",F238=14),LOOKUP(W238,Юноши!$H$5:$H$76,Юноши!$A$5:$A$76),IF(AND(D238="м",F238=15),LOOKUP(W238,Юноши!$I$5:$I$76,Юноши!$A$5:$A$76),IF(AND(D238="м",F238=16),LOOKUP(W238,Юноши!$J$5:$J$76,Юноши!$A$5:$A$76),IF(AND(D238="м",F238&gt;=17),LOOKUP(W238,Юноши!$K$5:$K$76,Юноши!$A$5:$A$76)))))))))))))))))))</f>
        <v>0</v>
      </c>
      <c r="Y238" s="451">
        <f t="shared" si="7"/>
        <v>0</v>
      </c>
    </row>
    <row r="239" spans="1:25" ht="24.95" customHeight="1">
      <c r="A239" s="456"/>
      <c r="B239" s="456"/>
      <c r="C239" s="465"/>
      <c r="D239" s="458"/>
      <c r="E239" s="463"/>
      <c r="F239" s="416" t="str">
        <f t="shared" si="6"/>
        <v>/</v>
      </c>
      <c r="G239" s="422"/>
      <c r="H239" s="420">
        <f>IF(E239="",0,IF(G239&lt;=0,0,IF(AND(D239="ж",F239&lt;=10),LOOKUP(G239,Девушки!$CH$5:$CH$76,Девушки!$L$5:$L$76),IF(AND(D239="ж",F239=11),LOOKUP(G239,Девушки!$CI$5:$CI$76,Девушки!$L$5:$L$76),IF(AND(D239="ж",F239=12),LOOKUP(G239,Девушки!$CJ$5:$CJ$76,Девушки!$L$5:$L$76),IF(AND(D239="ж",F239=13),LOOKUP(G239,Девушки!$CK$5:$CK$76,Девушки!$L$5:$L$76),IF(AND(D239="ж",F239=14),LOOKUP(G239,Девушки!$CL$5:$CL$76,Девушки!$L$5:$L$76),IF(AND(D239="ж",F239=15),LOOKUP(G239,Девушки!$CM$5:$CM$76,Девушки!$L$5:$L$76),IF(AND(D239="ж",F239=16),LOOKUP(G239,Девушки!$CN$5:$CN$76,Девушки!$L$5:$L$76),IF(AND(D239="ж",F239&gt;=17),LOOKUP(G239,Девушки!$CO$5:$CO$76,Девушки!$L$5:$L$76),IF(AND(D239="м",F239&lt;=10),LOOKUP(G239,Юноши!$CH$5:$CH$76,Юноши!$L$5:$L$76),IF(AND(D239="м",F239=11),LOOKUP(G239,Юноши!$CI$5:$CI$76,Юноши!$L$5:$L$76),IF(AND(D239="м",F239=12),LOOKUP(G239,Юноши!$CJ$5:$CJ$76,Юноши!$L$5:$L$76),IF(AND(D239="м",F239=13),LOOKUP(G239,Юноши!$CK$5:$CK$76,Юноши!$L$5:$L$76),IF(AND(D239="м",F239=14),LOOKUP(G239,Юноши!$CL$5:$CL$76,Юноши!$L$5:$L$76),IF(AND(D239="м",F239=15),LOOKUP(G239,Юноши!$CM$5:$CM$76,Юноши!$L$5:$L$76),IF(AND(D239="м",F239=16),LOOKUP(G239,Юноши!$CN$5:$CN$76,Юноши!$L$5:$L$76),IF(AND(D239="м",F239&gt;=17),LOOKUP(G239,Юноши!$CO$5:$CO$76,Юноши!$L$5:$L$76)))))))))))))))))))</f>
        <v>0</v>
      </c>
      <c r="I239" s="418"/>
      <c r="J239" s="383">
        <f>IF(E239="",0,IF(I239&lt;=0,0,IF(AND(D239="ж",F239&lt;=10),LOOKUP(I239,Девушки!$O$5:$O$76,Девушки!$L$5:$L$76),IF(AND(D239="ж",F239=11),LOOKUP(I239,Девушки!$P$5:$P$76,Девушки!$L$5:$L$76),IF(AND(D239="ж",F239=12),LOOKUP(I239,Девушки!$Q$5:$Q$76,Девушки!$L$5:$L$76),IF(AND(D239="ж",F239=13),LOOKUP(I239,Девушки!$R$5:$R$76,Девушки!$L$5:$L$76),IF(AND(D239="ж",F239=14),LOOKUP(I239,Девушки!$S$5:$S$76,Девушки!$L$5:$L$76),IF(AND(D239="ж",F239=15),LOOKUP(I239,Девушки!$T$5:$T$76,Девушки!$L$5:$L$76),IF(AND(D239="ж",F239=16),LOOKUP(I239,Девушки!$U$5:$U$76,Девушки!$L$5:$L$76),IF(AND(D239="ж",F239&gt;=17),LOOKUP(I239,Девушки!$V$5:$V$76,Девушки!$L$5:$L$76),IF(AND(D239="м",F239&lt;=10),LOOKUP(I239,Юноши!$O$5:$O$76,Юноши!$L$5:$L$76),IF(AND(D239="м",F239=11),LOOKUP(I239,Юноши!$P$5:$P$76,Юноши!$L$5:$L$76),IF(AND(D239="м",F239=12),LOOKUP(I239,Юноши!$Q$5:$Q$76,Юноши!$L$5:$L$76),IF(AND(D239="м",F239=13),LOOKUP(I239,Юноши!$R$5:$R$76,Юноши!$L$5:$L$76),IF(AND(D239="м",F239=14),LOOKUP(I239,Юноши!$S$5:$S$76,Юноши!$L$5:$L$76),IF(AND(D239="м",F239=15),LOOKUP(I239,Юноши!$T$5:$T$76,Юноши!$L$5:$L$76),IF(AND(D239="м",F239=16),LOOKUP(I239,Юноши!$U$5:$U$76,Юноши!$L$5:$L$76),IF(AND(D239="м",F239&gt;=17),LOOKUP(I239,Юноши!$V$5:$V$76,Юноши!$L$5:$L$76)))))))))))))))))))</f>
        <v>0</v>
      </c>
      <c r="K239" s="424"/>
      <c r="L239" s="391">
        <f>IF(E239="",0,IF(K239&lt;=0,0,IF(AND(D239="ж",F239&lt;=16),LOOKUP(K239,Девушки!$CC$5:$CC$76,Девушки!$L$5:$L$76),IF(AND(D239="ж",F239=17),LOOKUP(K239,Девушки!$CD$5:$CD$76,Девушки!$L$5:$L$76),IF(AND(D239="м",F239&lt;=16),LOOKUP(K239,Юноши!$CC$5:$CC$76,Юноши!$L$5:$L$76),IF(AND(D239="м",F239=17),LOOKUP(K239,Юноши!$CD$5:$CD$76,Юноши!$L$5:$L$76)))))))</f>
        <v>0</v>
      </c>
      <c r="M239" s="387"/>
      <c r="N239" s="320">
        <f>IF(E239="",0,IF(M239&lt;=0,0,IF(AND(D239="ж",F239&lt;=10),LOOKUP(M239,Девушки!$Z$5:$Z$75,Девушки!$W$5:$W$75),IF(AND(D239="ж",F239=11),LOOKUP(M239,Девушки!$AA$5:$AA$75,Девушки!$W$5:$W$75),IF(AND(D239="ж",F239=12),LOOKUP(M239,Девушки!$AB$5:$AB$75,Девушки!$W$5:$W$75),IF(AND(D239="ж",F239=13),LOOKUP(M239,Девушки!$AC$5:$AC$75,Девушки!$W$5:$W$75),IF(AND(D239="ж",F239=14),LOOKUP(M239,Девушки!$AD$5:$AD$75,Девушки!$W$5:$W$75),IF(AND(D239="ж",F239=15),LOOKUP(M239,Девушки!$AE$5:$AE$75,Девушки!$W$5:$W$75),IF(AND(D239="ж",F239=16),LOOKUP(M239,Девушки!$AF$5:$AF$75,Девушки!$W$5:$W$75),IF(AND(D239="ж",F239&gt;=17),LOOKUP(M239,Девушки!$AG$5:$AG$75,Девушки!$W$5:$W$75),IF(AND(D239="м",F239&lt;=10),LOOKUP(M239,Юноши!$Z$5:$Z$75,Юноши!$W$5:$W$75),IF(AND(D239="м",F239=11),LOOKUP(M239,Юноши!$AA$5:$AA$75,Юноши!$W$5:$W$75),IF(AND(D239="м",F239=12),LOOKUP(M239,Юноши!$AB$5:$AB$75,Юноши!$W$5:$W$75),IF(AND(D239="м",F239=13),LOOKUP(M239,Юноши!$AC$5:$AC$75,Юноши!$W$5:$W$75),IF(AND(D239="м",F239=14),LOOKUP(M239,Юноши!$AD$5:$AD$75,Юноши!$W$5:$W$75),IF(AND(D239="м",F239=15),LOOKUP(M239,Юноши!$AE$5:$AE$75,Юноши!$W$5:$W$75),IF(AND(D239="м",F239=16),LOOKUP(M239,Юноши!$AF$5:$AF$75,Юноши!$W$5:$W$75),IF(AND(D239="м",F239&gt;=17),LOOKUP(M239,Юноши!$AG$5:$AG$75,Юноши!$W$5:$W$75)))))))))))))))))))</f>
        <v>0</v>
      </c>
      <c r="O239" s="321"/>
      <c r="P239" s="322">
        <f>IF(E239="",0,IF(O239&lt;=0,0,IF(AND(D239="ж",F239&lt;=10),LOOKUP(O239,Девушки!$AK$5:$AK$75,Девушки!$W$5:$W$75),IF(AND(D239="ж",F239=11),LOOKUP(O239,Девушки!$AL$5:$AL$75,Девушки!$W$5:$W$75),IF(AND(D239="ж",F239=12),LOOKUP(O239,Девушки!$AM$5:$AM$75,Девушки!$W$5:$W$75),IF(AND(D239="ж",F239=13),LOOKUP(O239,Девушки!$AN$5:$AN$75,Девушки!$W$5:$W$75),IF(AND(D239="ж",F239=14),LOOKUP(O239,Девушки!$AO$5:$AO$75,Девушки!$W$5:$W$75),IF(AND(D239="ж",F239=15),LOOKUP(O239,Девушки!$AP$5:$AP$75,Девушки!$W$5:$W$75),IF(AND(D239="ж",F239=16),LOOKUP(O239,Девушки!$AQ$5:$AQ$75,Девушки!$W$5:$W$75),IF(AND(D239="ж",F239&gt;=17),LOOKUP(O239,Девушки!$AR$5:$AR$75,Девушки!$W$5:$W$75),IF(AND(D239="м",F239&lt;=10),LOOKUP(O239,Юноши!$AK$5:$AK$75,Юноши!$W$5:$W$75),IF(AND(D239="м",F239=11),LOOKUP(O239,Юноши!$AL$5:$AL$75,Юноши!$W$5:$W$75),IF(AND(D239="м",F239=12),LOOKUP(O239,Юноши!$AM$5:$AM$75,Юноши!$W$5:$W$75),IF(AND(D239="м",F239=13),LOOKUP(O239,Юноши!$AN$5:$AN$75,Юноши!$W$5:$W$75),IF(AND(D239="м",F239=14),LOOKUP(O239,Юноши!$AO$5:$AO$75,Юноши!$W$5:$W$75),IF(AND(D239="м",F239=15),LOOKUP(O239,Юноши!$AP$5:$AP$75,Юноши!$W$5:$W$75),IF(AND(D239="м",F239=16),LOOKUP(O239,Юноши!$AQ$5:$AQ$75,Юноши!$W$5:$W$75),IF(AND(D239="м",F239&gt;=17),LOOKUP(O239,Юноши!$AR$5:$AR$75,Юноши!$W$5:$W$75)))))))))))))))))))</f>
        <v>0</v>
      </c>
      <c r="Q239" s="319"/>
      <c r="R239" s="454">
        <f>IF(E239="",0,IF(Q239&lt;=0,0,IF(AND(D239="ж",F239&lt;=10),LOOKUP(Q239,Девушки!$AV$5:$AV$75,Девушки!$W$5:$W$75),IF(AND(D239="ж",F239=11),LOOKUP(Q239,Девушки!$AW$5:$AW$75,Девушки!$W$5:$W$75),IF(AND(D239="ж",F239=12),LOOKUP(Q239,Девушки!$AX$5:$AX$75,Девушки!$W$5:$W$75),IF(AND(D239="ж",F239=13),LOOKUP(Q239,Девушки!$AY$5:$AY$75,Девушки!$W$5:$W$75),IF(AND(D239="ж",F239=14),LOOKUP(Q239,Девушки!$AZ$5:$AZ$75,Девушки!$W$5:$W$75),IF(AND(D239="ж",F239=15),LOOKUP(Q239,Девушки!$BA$5:$BA$75,Девушки!$W$5:$W$75),IF(AND(D239="ж",F239=16),LOOKUP(Q239,Девушки!$BB$5:$BB$75,Девушки!$W$5:$W$75),IF(AND(D239="ж",F239&gt;=17),LOOKUP(Q239,Девушки!$BC$5:$BC$75,Девушки!$W$5:$W$75),IF(AND(D239="м",F239&lt;=10),LOOKUP(Q239,Юноши!$AV$5:$AV$75,Юноши!$W$5:$W$75),IF(AND(D239="м",F239=11),LOOKUP(Q239,Юноши!$AW$5:$AW$75,Юноши!$W$5:$W$75),IF(AND(D239="м",F239=12),LOOKUP(Q239,Юноши!$AX$5:$AX$75,Юноши!$W$5:$W$75),IF(AND(D239="м",F239=13),LOOKUP(Q239,Юноши!$AY$5:$AY$75,Юноши!$W$5:$W$75),IF(AND(D239="м",F239=14),LOOKUP(Q239,Юноши!$AZ$5:$AZ$75,Юноши!$W$5:$W$75),IF(AND(D239="м",F239=15),LOOKUP(Q239,Юноши!$BA$5:$BA$75,Юноши!$W$5:$W$75),IF(AND(D239="м",F239=16),LOOKUP(Q239,Юноши!$BB$5:$BB$75,Юноши!$W$5:$W$75),IF(AND(D239="м",F239&gt;=17),LOOKUP(Q239,Юноши!$BC$5:$BC$75,Юноши!$W$5:$W$75)))))))))))))))))))</f>
        <v>0</v>
      </c>
      <c r="S239" s="335"/>
      <c r="T239" s="323">
        <f>IF(E239="",0,IF(S239="",0,IF(S239&lt;-4,0,IF(AND(D239="ж",F239&lt;=10),LOOKUP(S239,Девушки!$BG$5:$BG$75,Девушки!$W$5:$W$75),IF(AND(D239="ж",F239=11),LOOKUP(S239,Девушки!$BH$5:$BH$75,Девушки!$W$5:$W$75),IF(AND(D239="ж",F239=12),LOOKUP(S239,Девушки!$BI$5:$BI$75,Девушки!$W$5:$W$75),IF(AND(D239="ж",F239=13),LOOKUP(S239,Девушки!$BJ$5:$BJ$75,Девушки!$W$5:$W$75),IF(AND(D239="ж",F239=14),LOOKUP(S239,Девушки!$BK$5:$BK$75,Девушки!$W$5:$W$75),IF(AND(D239="ж",F239=15),LOOKUP(S239,Девушки!$BL$5:$BL$75,Девушки!$W$5:$W$75),IF(AND(D239="ж",F239=16),LOOKUP(S239,Девушки!$BM$5:$BM$75,Девушки!$W$5:$W$75),IF(AND(D239="ж",F239&gt;=17),LOOKUP(S239,Девушки!$BN$5:$BN$75,Девушки!$W$5:$W$75),IF(AND(D239="м",F239&lt;=10),LOOKUP(S239,Юноши!$BG$5:$BG$75,Юноши!$W$5:$W$75),IF(AND(D239="м",F239=11),LOOKUP(S239,Юноши!$BH$5:$BH$75,Юноши!$W$5:$W$75),IF(AND(D239="м",F239=12),LOOKUP(S239,Юноши!$BI$5:$BI$75,Юноши!$W$5:$W$75),IF(AND(D239="м",F239=13),LOOKUP(S239,Юноши!$BJ$5:$BJ$75,Юноши!$W$5:$W$75),IF(AND(D239="м",F239=14),LOOKUP(S239,Юноши!$BK$5:$BK$75,Юноши!$W$5:$W$75),IF(AND(D239="м",F239=15),LOOKUP(S239,Юноши!$BL$5:$BL$75,Юноши!$W$5:$W$75),IF(AND(D239="м",F239=16),LOOKUP(S239,Юноши!$BM$5:$BM$75,Юноши!$W$5:$W$75),IF(AND(D239="м",F239&gt;=17),LOOKUP(S239,Юноши!$BN$5:$BN$75,Юноши!$W$5:$W$75))))))))))))))))))))</f>
        <v>0</v>
      </c>
      <c r="U239" s="343"/>
      <c r="V239" s="454">
        <f>IF(E239="",0,IF(U239&lt;=0,0,IF(AND(D239="ж",F239&lt;=10),LOOKUP(U239,Девушки!$BT$5:$BT$76,Девушки!$BO$5:$BO$76),IF(AND(D239="ж",F239=11),LOOKUP(U239,Девушки!$BT$5:$BT$76,Девушки!$BO$5:$BO$76),IF(AND(D239="ж",F239=12),LOOKUP(U239,Девушки!$BT$5:$BT$76,Девушки!$BO$5:$BO$76),IF(AND(D239="ж",F239=13),LOOKUP(U239,Девушки!$BT$5:$BT$76,Девушки!$BO$5:$BO$76),IF(AND(D239="ж",F239=14),LOOKUP(U239,Девушки!$BT$5:$BT$76,Девушки!$BO$5:$BO$76),IF(AND(D239="ж",F239=15),LOOKUP(U239,Девушки!$BT$5:$BT$76,Девушки!$BO$5:$BO$76),IF(AND(D239="ж",F239=16),LOOKUP(U239,Девушки!$BT$5:$BT$76,Девушки!$BO$5:$BO$76),IF(AND(D239="ж",F239&gt;=17),LOOKUP(U239,Девушки!$BT$5:$BT$76,Девушки!$BO$5:$BO$76),IF(AND(D239="м",F239&lt;=10),LOOKUP(U239,Юноши!$BT$5:$BT$76,Юноши!$BO$5:$BO$76),IF(AND(D239="м",F239=11),LOOKUP(U239,Юноши!$BT$5:$BT$76,Юноши!$BO$5:$BO$76),IF(AND(D239="м",F239=12),LOOKUP(U239,Юноши!$BT$5:$BT$76,Юноши!$BO$5:$BO$76),IF(AND(D239="м",F239=13),LOOKUP(U239,Юноши!$BT$5:$BT$76,Юноши!$BO$5:$BO$76),IF(AND(D239="м",F239=14),LOOKUP(U239,Юноши!$BT$5:$BT$76,Юноши!$BO$5:$BO$76),IF(AND(D239="м",F239=15),LOOKUP(U239,Юноши!$BT$5:$BT$76,Юноши!$BO$5:$BO$76),IF(AND(D239="м",F239=16),LOOKUP(U239,Юноши!$BT$5:$BT$76,Юноши!$BO$5:$BO$76),IF(AND(D239="м",F239&gt;=17),LOOKUP(U239,Юноши!$BT$5:$BT$76,Юноши!$BO$5:$BO$76)))))))))))))))))))</f>
        <v>0</v>
      </c>
      <c r="W239" s="348"/>
      <c r="X239" s="324">
        <f>IF(E239="",0,IF(W239="",0,IF(AND(D239="ж",F239&lt;=10),LOOKUP(W239,Девушки!$D$5:$D$76,Девушки!$A$5:$A$76),IF(AND(D239="ж",F239=11),LOOKUP(W239,Девушки!$E$5:$E$76,Девушки!$A$5:$A$76),IF(AND(D239="ж",F239=12),LOOKUP(W239,Девушки!$F$5:$F$76,Девушки!$A$5:$A$76),IF(AND(D239="ж",F239=13),LOOKUP(W239,Девушки!$G$5:$G$76,Девушки!$A$5:$A$76),IF(AND(D239="ж",F239=14),LOOKUP(W239,Девушки!$H$5:$H$76,Девушки!$A$5:$A$76),IF(AND(D239="ж",F239=15),LOOKUP(W239,Девушки!$I$5:$I$76,Девушки!$A$5:$A$76),IF(AND(D239="ж",F239=16),LOOKUP(W239,Девушки!$J$5:$J$76,Девушки!$A$5:$A$76),IF(AND(D239="ж",F239&gt;=17),LOOKUP(W239,Девушки!$K$5:$K$76,Девушки!$A$5:$A$76),IF(AND(D239="м",F239&lt;=10),LOOKUP(W239,Юноши!$D$5:$D$76,Юноши!$A$5:$A$76),IF(AND(D239="м",F239=11),LOOKUP(W239,Юноши!$E$5:$E$76,Юноши!$A$5:$A$76),IF(AND(D239="м",F239=12),LOOKUP(W239,Юноши!$F$5:$F$76,Юноши!$A$5:$A$76),IF(AND(D239="м",F239=13),LOOKUP(W239,Юноши!$G$5:$G$76,Юноши!$A$5:$A$76),IF(AND(D239="м",F239=14),LOOKUP(W239,Юноши!$H$5:$H$76,Юноши!$A$5:$A$76),IF(AND(D239="м",F239=15),LOOKUP(W239,Юноши!$I$5:$I$76,Юноши!$A$5:$A$76),IF(AND(D239="м",F239=16),LOOKUP(W239,Юноши!$J$5:$J$76,Юноши!$A$5:$A$76),IF(AND(D239="м",F239&gt;=17),LOOKUP(W239,Юноши!$K$5:$K$76,Юноши!$A$5:$A$76)))))))))))))))))))</f>
        <v>0</v>
      </c>
      <c r="Y239" s="451">
        <f t="shared" si="7"/>
        <v>0</v>
      </c>
    </row>
    <row r="240" spans="1:25" ht="24.95" customHeight="1" thickBot="1">
      <c r="A240" s="456"/>
      <c r="B240" s="456"/>
      <c r="C240" s="465"/>
      <c r="D240" s="458"/>
      <c r="E240" s="463"/>
      <c r="F240" s="416" t="str">
        <f t="shared" si="6"/>
        <v>/</v>
      </c>
      <c r="G240" s="449"/>
      <c r="H240" s="420">
        <f>IF(E240="",0,IF(G240&lt;=0,0,IF(AND(D240="ж",F240&lt;=10),LOOKUP(G240,Девушки!$CH$5:$CH$76,Девушки!$L$5:$L$76),IF(AND(D240="ж",F240=11),LOOKUP(G240,Девушки!$CI$5:$CI$76,Девушки!$L$5:$L$76),IF(AND(D240="ж",F240=12),LOOKUP(G240,Девушки!$CJ$5:$CJ$76,Девушки!$L$5:$L$76),IF(AND(D240="ж",F240=13),LOOKUP(G240,Девушки!$CK$5:$CK$76,Девушки!$L$5:$L$76),IF(AND(D240="ж",F240=14),LOOKUP(G240,Девушки!$CL$5:$CL$76,Девушки!$L$5:$L$76),IF(AND(D240="ж",F240=15),LOOKUP(G240,Девушки!$CM$5:$CM$76,Девушки!$L$5:$L$76),IF(AND(D240="ж",F240=16),LOOKUP(G240,Девушки!$CN$5:$CN$76,Девушки!$L$5:$L$76),IF(AND(D240="ж",F240&gt;=17),LOOKUP(G240,Девушки!$CO$5:$CO$76,Девушки!$L$5:$L$76),IF(AND(D240="м",F240&lt;=10),LOOKUP(G240,Юноши!$CH$5:$CH$76,Юноши!$L$5:$L$76),IF(AND(D240="м",F240=11),LOOKUP(G240,Юноши!$CI$5:$CI$76,Юноши!$L$5:$L$76),IF(AND(D240="м",F240=12),LOOKUP(G240,Юноши!$CJ$5:$CJ$76,Юноши!$L$5:$L$76),IF(AND(D240="м",F240=13),LOOKUP(G240,Юноши!$CK$5:$CK$76,Юноши!$L$5:$L$76),IF(AND(D240="м",F240=14),LOOKUP(G240,Юноши!$CL$5:$CL$76,Юноши!$L$5:$L$76),IF(AND(D240="м",F240=15),LOOKUP(G240,Юноши!$CM$5:$CM$76,Юноши!$L$5:$L$76),IF(AND(D240="м",F240=16),LOOKUP(G240,Юноши!$CN$5:$CN$76,Юноши!$L$5:$L$76),IF(AND(D240="м",F240&gt;=17),LOOKUP(G240,Юноши!$CO$5:$CO$76,Юноши!$L$5:$L$76)))))))))))))))))))</f>
        <v>0</v>
      </c>
      <c r="I240" s="418"/>
      <c r="J240" s="383">
        <f>IF(E240="",0,IF(I240&lt;=0,0,IF(AND(D240="ж",F240&lt;=10),LOOKUP(I240,Девушки!$O$5:$O$76,Девушки!$L$5:$L$76),IF(AND(D240="ж",F240=11),LOOKUP(I240,Девушки!$P$5:$P$76,Девушки!$L$5:$L$76),IF(AND(D240="ж",F240=12),LOOKUP(I240,Девушки!$Q$5:$Q$76,Девушки!$L$5:$L$76),IF(AND(D240="ж",F240=13),LOOKUP(I240,Девушки!$R$5:$R$76,Девушки!$L$5:$L$76),IF(AND(D240="ж",F240=14),LOOKUP(I240,Девушки!$S$5:$S$76,Девушки!$L$5:$L$76),IF(AND(D240="ж",F240=15),LOOKUP(I240,Девушки!$T$5:$T$76,Девушки!$L$5:$L$76),IF(AND(D240="ж",F240=16),LOOKUP(I240,Девушки!$U$5:$U$76,Девушки!$L$5:$L$76),IF(AND(D240="ж",F240&gt;=17),LOOKUP(I240,Девушки!$V$5:$V$76,Девушки!$L$5:$L$76),IF(AND(D240="м",F240&lt;=10),LOOKUP(I240,Юноши!$O$5:$O$76,Юноши!$L$5:$L$76),IF(AND(D240="м",F240=11),LOOKUP(I240,Юноши!$P$5:$P$76,Юноши!$L$5:$L$76),IF(AND(D240="м",F240=12),LOOKUP(I240,Юноши!$Q$5:$Q$76,Юноши!$L$5:$L$76),IF(AND(D240="м",F240=13),LOOKUP(I240,Юноши!$R$5:$R$76,Юноши!$L$5:$L$76),IF(AND(D240="м",F240=14),LOOKUP(I240,Юноши!$S$5:$S$76,Юноши!$L$5:$L$76),IF(AND(D240="м",F240=15),LOOKUP(I240,Юноши!$T$5:$T$76,Юноши!$L$5:$L$76),IF(AND(D240="м",F240=16),LOOKUP(I240,Юноши!$U$5:$U$76,Юноши!$L$5:$L$76),IF(AND(D240="м",F240&gt;=17),LOOKUP(I240,Юноши!$V$5:$V$76,Юноши!$L$5:$L$76)))))))))))))))))))</f>
        <v>0</v>
      </c>
      <c r="K240" s="425"/>
      <c r="L240" s="381">
        <f>IF(E240="",0,IF(K240&lt;=0,0,IF(AND(D240="ж",F240&lt;=16),LOOKUP(K240,Девушки!$CC$5:$CC$76,Девушки!$L$5:$L$76),IF(AND(D240="ж",F240=17),LOOKUP(K240,Девушки!$CD$5:$CD$76,Девушки!$L$5:$L$76),IF(AND(D240="м",F240&lt;=16),LOOKUP(K240,Юноши!$CC$5:$CC$76,Юноши!$L$5:$L$76),IF(AND(D240="м",F240=17),LOOKUP(K240,Юноши!$CD$5:$CD$76,Юноши!$L$5:$L$76)))))))</f>
        <v>0</v>
      </c>
      <c r="M240" s="387"/>
      <c r="N240" s="320">
        <f>IF(E240="",0,IF(M240&lt;=0,0,IF(AND(D240="ж",F240&lt;=10),LOOKUP(M240,Девушки!$Z$5:$Z$75,Девушки!$W$5:$W$75),IF(AND(D240="ж",F240=11),LOOKUP(M240,Девушки!$AA$5:$AA$75,Девушки!$W$5:$W$75),IF(AND(D240="ж",F240=12),LOOKUP(M240,Девушки!$AB$5:$AB$75,Девушки!$W$5:$W$75),IF(AND(D240="ж",F240=13),LOOKUP(M240,Девушки!$AC$5:$AC$75,Девушки!$W$5:$W$75),IF(AND(D240="ж",F240=14),LOOKUP(M240,Девушки!$AD$5:$AD$75,Девушки!$W$5:$W$75),IF(AND(D240="ж",F240=15),LOOKUP(M240,Девушки!$AE$5:$AE$75,Девушки!$W$5:$W$75),IF(AND(D240="ж",F240=16),LOOKUP(M240,Девушки!$AF$5:$AF$75,Девушки!$W$5:$W$75),IF(AND(D240="ж",F240&gt;=17),LOOKUP(M240,Девушки!$AG$5:$AG$75,Девушки!$W$5:$W$75),IF(AND(D240="м",F240&lt;=10),LOOKUP(M240,Юноши!$Z$5:$Z$75,Юноши!$W$5:$W$75),IF(AND(D240="м",F240=11),LOOKUP(M240,Юноши!$AA$5:$AA$75,Юноши!$W$5:$W$75),IF(AND(D240="м",F240=12),LOOKUP(M240,Юноши!$AB$5:$AB$75,Юноши!$W$5:$W$75),IF(AND(D240="м",F240=13),LOOKUP(M240,Юноши!$AC$5:$AC$75,Юноши!$W$5:$W$75),IF(AND(D240="м",F240=14),LOOKUP(M240,Юноши!$AD$5:$AD$75,Юноши!$W$5:$W$75),IF(AND(D240="м",F240=15),LOOKUP(M240,Юноши!$AE$5:$AE$75,Юноши!$W$5:$W$75),IF(AND(D240="м",F240=16),LOOKUP(M240,Юноши!$AF$5:$AF$75,Юноши!$W$5:$W$75),IF(AND(D240="м",F240&gt;=17),LOOKUP(M240,Юноши!$AG$5:$AG$75,Юноши!$W$5:$W$75)))))))))))))))))))</f>
        <v>0</v>
      </c>
      <c r="O240" s="321"/>
      <c r="P240" s="322">
        <f>IF(E240="",0,IF(O240&lt;=0,0,IF(AND(D240="ж",F240&lt;=10),LOOKUP(O240,Девушки!$AK$5:$AK$75,Девушки!$W$5:$W$75),IF(AND(D240="ж",F240=11),LOOKUP(O240,Девушки!$AL$5:$AL$75,Девушки!$W$5:$W$75),IF(AND(D240="ж",F240=12),LOOKUP(O240,Девушки!$AM$5:$AM$75,Девушки!$W$5:$W$75),IF(AND(D240="ж",F240=13),LOOKUP(O240,Девушки!$AN$5:$AN$75,Девушки!$W$5:$W$75),IF(AND(D240="ж",F240=14),LOOKUP(O240,Девушки!$AO$5:$AO$75,Девушки!$W$5:$W$75),IF(AND(D240="ж",F240=15),LOOKUP(O240,Девушки!$AP$5:$AP$75,Девушки!$W$5:$W$75),IF(AND(D240="ж",F240=16),LOOKUP(O240,Девушки!$AQ$5:$AQ$75,Девушки!$W$5:$W$75),IF(AND(D240="ж",F240&gt;=17),LOOKUP(O240,Девушки!$AR$5:$AR$75,Девушки!$W$5:$W$75),IF(AND(D240="м",F240&lt;=10),LOOKUP(O240,Юноши!$AK$5:$AK$75,Юноши!$W$5:$W$75),IF(AND(D240="м",F240=11),LOOKUP(O240,Юноши!$AL$5:$AL$75,Юноши!$W$5:$W$75),IF(AND(D240="м",F240=12),LOOKUP(O240,Юноши!$AM$5:$AM$75,Юноши!$W$5:$W$75),IF(AND(D240="м",F240=13),LOOKUP(O240,Юноши!$AN$5:$AN$75,Юноши!$W$5:$W$75),IF(AND(D240="м",F240=14),LOOKUP(O240,Юноши!$AO$5:$AO$75,Юноши!$W$5:$W$75),IF(AND(D240="м",F240=15),LOOKUP(O240,Юноши!$AP$5:$AP$75,Юноши!$W$5:$W$75),IF(AND(D240="м",F240=16),LOOKUP(O240,Юноши!$AQ$5:$AQ$75,Юноши!$W$5:$W$75),IF(AND(D240="м",F240&gt;=17),LOOKUP(O240,Юноши!$AR$5:$AR$75,Юноши!$W$5:$W$75)))))))))))))))))))</f>
        <v>0</v>
      </c>
      <c r="Q240" s="319"/>
      <c r="R240" s="454">
        <f>IF(E240="",0,IF(Q240&lt;=0,0,IF(AND(D240="ж",F240&lt;=10),LOOKUP(Q240,Девушки!$AV$5:$AV$75,Девушки!$W$5:$W$75),IF(AND(D240="ж",F240=11),LOOKUP(Q240,Девушки!$AW$5:$AW$75,Девушки!$W$5:$W$75),IF(AND(D240="ж",F240=12),LOOKUP(Q240,Девушки!$AX$5:$AX$75,Девушки!$W$5:$W$75),IF(AND(D240="ж",F240=13),LOOKUP(Q240,Девушки!$AY$5:$AY$75,Девушки!$W$5:$W$75),IF(AND(D240="ж",F240=14),LOOKUP(Q240,Девушки!$AZ$5:$AZ$75,Девушки!$W$5:$W$75),IF(AND(D240="ж",F240=15),LOOKUP(Q240,Девушки!$BA$5:$BA$75,Девушки!$W$5:$W$75),IF(AND(D240="ж",F240=16),LOOKUP(Q240,Девушки!$BB$5:$BB$75,Девушки!$W$5:$W$75),IF(AND(D240="ж",F240&gt;=17),LOOKUP(Q240,Девушки!$BC$5:$BC$75,Девушки!$W$5:$W$75),IF(AND(D240="м",F240&lt;=10),LOOKUP(Q240,Юноши!$AV$5:$AV$75,Юноши!$W$5:$W$75),IF(AND(D240="м",F240=11),LOOKUP(Q240,Юноши!$AW$5:$AW$75,Юноши!$W$5:$W$75),IF(AND(D240="м",F240=12),LOOKUP(Q240,Юноши!$AX$5:$AX$75,Юноши!$W$5:$W$75),IF(AND(D240="м",F240=13),LOOKUP(Q240,Юноши!$AY$5:$AY$75,Юноши!$W$5:$W$75),IF(AND(D240="м",F240=14),LOOKUP(Q240,Юноши!$AZ$5:$AZ$75,Юноши!$W$5:$W$75),IF(AND(D240="м",F240=15),LOOKUP(Q240,Юноши!$BA$5:$BA$75,Юноши!$W$5:$W$75),IF(AND(D240="м",F240=16),LOOKUP(Q240,Юноши!$BB$5:$BB$75,Юноши!$W$5:$W$75),IF(AND(D240="м",F240&gt;=17),LOOKUP(Q240,Юноши!$BC$5:$BC$75,Юноши!$W$5:$W$75)))))))))))))))))))</f>
        <v>0</v>
      </c>
      <c r="S240" s="335"/>
      <c r="T240" s="323">
        <f>IF(E240="",0,IF(S240="",0,IF(S240&lt;-4,0,IF(AND(D240="ж",F240&lt;=10),LOOKUP(S240,Девушки!$BG$5:$BG$75,Девушки!$W$5:$W$75),IF(AND(D240="ж",F240=11),LOOKUP(S240,Девушки!$BH$5:$BH$75,Девушки!$W$5:$W$75),IF(AND(D240="ж",F240=12),LOOKUP(S240,Девушки!$BI$5:$BI$75,Девушки!$W$5:$W$75),IF(AND(D240="ж",F240=13),LOOKUP(S240,Девушки!$BJ$5:$BJ$75,Девушки!$W$5:$W$75),IF(AND(D240="ж",F240=14),LOOKUP(S240,Девушки!$BK$5:$BK$75,Девушки!$W$5:$W$75),IF(AND(D240="ж",F240=15),LOOKUP(S240,Девушки!$BL$5:$BL$75,Девушки!$W$5:$W$75),IF(AND(D240="ж",F240=16),LOOKUP(S240,Девушки!$BM$5:$BM$75,Девушки!$W$5:$W$75),IF(AND(D240="ж",F240&gt;=17),LOOKUP(S240,Девушки!$BN$5:$BN$75,Девушки!$W$5:$W$75),IF(AND(D240="м",F240&lt;=10),LOOKUP(S240,Юноши!$BG$5:$BG$75,Юноши!$W$5:$W$75),IF(AND(D240="м",F240=11),LOOKUP(S240,Юноши!$BH$5:$BH$75,Юноши!$W$5:$W$75),IF(AND(D240="м",F240=12),LOOKUP(S240,Юноши!$BI$5:$BI$75,Юноши!$W$5:$W$75),IF(AND(D240="м",F240=13),LOOKUP(S240,Юноши!$BJ$5:$BJ$75,Юноши!$W$5:$W$75),IF(AND(D240="м",F240=14),LOOKUP(S240,Юноши!$BK$5:$BK$75,Юноши!$W$5:$W$75),IF(AND(D240="м",F240=15),LOOKUP(S240,Юноши!$BL$5:$BL$75,Юноши!$W$5:$W$75),IF(AND(D240="м",F240=16),LOOKUP(S240,Юноши!$BM$5:$BM$75,Юноши!$W$5:$W$75),IF(AND(D240="м",F240&gt;=17),LOOKUP(S240,Юноши!$BN$5:$BN$75,Юноши!$W$5:$W$75))))))))))))))))))))</f>
        <v>0</v>
      </c>
      <c r="U240" s="343"/>
      <c r="V240" s="454">
        <f>IF(E240="",0,IF(U240&lt;=0,0,IF(AND(D240="ж",F240&lt;=10),LOOKUP(U240,Девушки!$BT$5:$BT$76,Девушки!$BO$5:$BO$76),IF(AND(D240="ж",F240=11),LOOKUP(U240,Девушки!$BT$5:$BT$76,Девушки!$BO$5:$BO$76),IF(AND(D240="ж",F240=12),LOOKUP(U240,Девушки!$BT$5:$BT$76,Девушки!$BO$5:$BO$76),IF(AND(D240="ж",F240=13),LOOKUP(U240,Девушки!$BT$5:$BT$76,Девушки!$BO$5:$BO$76),IF(AND(D240="ж",F240=14),LOOKUP(U240,Девушки!$BT$5:$BT$76,Девушки!$BO$5:$BO$76),IF(AND(D240="ж",F240=15),LOOKUP(U240,Девушки!$BT$5:$BT$76,Девушки!$BO$5:$BO$76),IF(AND(D240="ж",F240=16),LOOKUP(U240,Девушки!$BT$5:$BT$76,Девушки!$BO$5:$BO$76),IF(AND(D240="ж",F240&gt;=17),LOOKUP(U240,Девушки!$BT$5:$BT$76,Девушки!$BO$5:$BO$76),IF(AND(D240="м",F240&lt;=10),LOOKUP(U240,Юноши!$BT$5:$BT$76,Юноши!$BO$5:$BO$76),IF(AND(D240="м",F240=11),LOOKUP(U240,Юноши!$BT$5:$BT$76,Юноши!$BO$5:$BO$76),IF(AND(D240="м",F240=12),LOOKUP(U240,Юноши!$BT$5:$BT$76,Юноши!$BO$5:$BO$76),IF(AND(D240="м",F240=13),LOOKUP(U240,Юноши!$BT$5:$BT$76,Юноши!$BO$5:$BO$76),IF(AND(D240="м",F240=14),LOOKUP(U240,Юноши!$BT$5:$BT$76,Юноши!$BO$5:$BO$76),IF(AND(D240="м",F240=15),LOOKUP(U240,Юноши!$BT$5:$BT$76,Юноши!$BO$5:$BO$76),IF(AND(D240="м",F240=16),LOOKUP(U240,Юноши!$BT$5:$BT$76,Юноши!$BO$5:$BO$76),IF(AND(D240="м",F240&gt;=17),LOOKUP(U240,Юноши!$BT$5:$BT$76,Юноши!$BO$5:$BO$76)))))))))))))))))))</f>
        <v>0</v>
      </c>
      <c r="W240" s="348"/>
      <c r="X240" s="324">
        <f>IF(E240="",0,IF(W240="",0,IF(AND(D240="ж",F240&lt;=10),LOOKUP(W240,Девушки!$D$5:$D$76,Девушки!$A$5:$A$76),IF(AND(D240="ж",F240=11),LOOKUP(W240,Девушки!$E$5:$E$76,Девушки!$A$5:$A$76),IF(AND(D240="ж",F240=12),LOOKUP(W240,Девушки!$F$5:$F$76,Девушки!$A$5:$A$76),IF(AND(D240="ж",F240=13),LOOKUP(W240,Девушки!$G$5:$G$76,Девушки!$A$5:$A$76),IF(AND(D240="ж",F240=14),LOOKUP(W240,Девушки!$H$5:$H$76,Девушки!$A$5:$A$76),IF(AND(D240="ж",F240=15),LOOKUP(W240,Девушки!$I$5:$I$76,Девушки!$A$5:$A$76),IF(AND(D240="ж",F240=16),LOOKUP(W240,Девушки!$J$5:$J$76,Девушки!$A$5:$A$76),IF(AND(D240="ж",F240&gt;=17),LOOKUP(W240,Девушки!$K$5:$K$76,Девушки!$A$5:$A$76),IF(AND(D240="м",F240&lt;=10),LOOKUP(W240,Юноши!$D$5:$D$76,Юноши!$A$5:$A$76),IF(AND(D240="м",F240=11),LOOKUP(W240,Юноши!$E$5:$E$76,Юноши!$A$5:$A$76),IF(AND(D240="м",F240=12),LOOKUP(W240,Юноши!$F$5:$F$76,Юноши!$A$5:$A$76),IF(AND(D240="м",F240=13),LOOKUP(W240,Юноши!$G$5:$G$76,Юноши!$A$5:$A$76),IF(AND(D240="м",F240=14),LOOKUP(W240,Юноши!$H$5:$H$76,Юноши!$A$5:$A$76),IF(AND(D240="м",F240=15),LOOKUP(W240,Юноши!$I$5:$I$76,Юноши!$A$5:$A$76),IF(AND(D240="м",F240=16),LOOKUP(W240,Юноши!$J$5:$J$76,Юноши!$A$5:$A$76),IF(AND(D240="м",F240&gt;=17),LOOKUP(W240,Юноши!$K$5:$K$76,Юноши!$A$5:$A$76)))))))))))))))))))</f>
        <v>0</v>
      </c>
      <c r="Y240" s="451">
        <f t="shared" si="7"/>
        <v>0</v>
      </c>
    </row>
  </sheetData>
  <sheetProtection password="CE28" sheet="1" objects="1" scenarios="1" formatColumns="0" formatRows="0" sort="0" autoFilter="0"/>
  <autoFilter ref="C7:D240">
    <filterColumn colId="0"/>
  </autoFilter>
  <mergeCells count="19">
    <mergeCell ref="A6:A7"/>
    <mergeCell ref="E6:E7"/>
    <mergeCell ref="I6:J6"/>
    <mergeCell ref="F6:F7"/>
    <mergeCell ref="Y6:Y7"/>
    <mergeCell ref="M6:N6"/>
    <mergeCell ref="O6:P6"/>
    <mergeCell ref="Q6:R6"/>
    <mergeCell ref="S6:T6"/>
    <mergeCell ref="U6:V6"/>
    <mergeCell ref="W6:X6"/>
    <mergeCell ref="K6:L6"/>
    <mergeCell ref="G6:H6"/>
    <mergeCell ref="B6:B7"/>
    <mergeCell ref="P5:R5"/>
    <mergeCell ref="B1:X1"/>
    <mergeCell ref="D4:E4"/>
    <mergeCell ref="J4:O4"/>
    <mergeCell ref="P4:R4"/>
  </mergeCells>
  <pageMargins left="0.70866141732283472" right="0.31496062992125984" top="0.35433070866141736" bottom="0.35433070866141736" header="0.31496062992125984" footer="0.31496062992125984"/>
  <pageSetup paperSize="9" scale="75" orientation="landscape" r:id="rId1"/>
  <colBreaks count="1" manualBreakCount="1">
    <brk id="2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Девушки</vt:lpstr>
      <vt:lpstr>Юноши</vt:lpstr>
      <vt:lpstr>Протокол</vt:lpstr>
      <vt:lpstr>Девушки!Область_печати</vt:lpstr>
    </vt:vector>
  </TitlesOfParts>
  <Company>123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Говоров Александр</dc:creator>
  <cp:lastModifiedBy>Govor</cp:lastModifiedBy>
  <cp:lastPrinted>2015-11-04T18:30:20Z</cp:lastPrinted>
  <dcterms:created xsi:type="dcterms:W3CDTF">2006-04-18T09:25:21Z</dcterms:created>
  <dcterms:modified xsi:type="dcterms:W3CDTF">2015-11-12T14:09:41Z</dcterms:modified>
</cp:coreProperties>
</file>